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040"/>
  </bookViews>
  <sheets>
    <sheet name=" Звіт виконання Фін  плану  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" i="3" l="1"/>
  <c r="C71" i="3"/>
  <c r="F70" i="3"/>
  <c r="C70" i="3" s="1"/>
  <c r="F69" i="3"/>
  <c r="C69" i="3"/>
  <c r="F68" i="3"/>
  <c r="C68" i="3" s="1"/>
  <c r="E67" i="3"/>
  <c r="D67" i="3"/>
  <c r="F67" i="3" s="1"/>
  <c r="F66" i="3"/>
  <c r="C66" i="3" s="1"/>
  <c r="F65" i="3"/>
  <c r="F64" i="3"/>
  <c r="C64" i="3" s="1"/>
  <c r="F63" i="3"/>
  <c r="C63" i="3" s="1"/>
  <c r="E62" i="3"/>
  <c r="D62" i="3"/>
  <c r="F60" i="3"/>
  <c r="C60" i="3"/>
  <c r="F59" i="3"/>
  <c r="C59" i="3" s="1"/>
  <c r="F58" i="3"/>
  <c r="C58" i="3" s="1"/>
  <c r="F57" i="3"/>
  <c r="C57" i="3" s="1"/>
  <c r="F56" i="3"/>
  <c r="C56" i="3"/>
  <c r="F55" i="3"/>
  <c r="C55" i="3"/>
  <c r="E54" i="3"/>
  <c r="D54" i="3"/>
  <c r="F54" i="3" s="1"/>
  <c r="F53" i="3"/>
  <c r="C53" i="3"/>
  <c r="E52" i="3"/>
  <c r="D52" i="3"/>
  <c r="C52" i="3" s="1"/>
  <c r="E49" i="3"/>
  <c r="D49" i="3"/>
  <c r="C49" i="3" s="1"/>
  <c r="E48" i="3"/>
  <c r="D48" i="3"/>
  <c r="C48" i="3" s="1"/>
  <c r="E47" i="3"/>
  <c r="D47" i="3"/>
  <c r="C47" i="3" s="1"/>
  <c r="E46" i="3"/>
  <c r="D46" i="3"/>
  <c r="C46" i="3" s="1"/>
  <c r="E45" i="3"/>
  <c r="E50" i="3" s="1"/>
  <c r="E73" i="3" s="1"/>
  <c r="D45" i="3"/>
  <c r="F43" i="3"/>
  <c r="C43" i="3"/>
  <c r="F42" i="3"/>
  <c r="C42" i="3"/>
  <c r="F41" i="3"/>
  <c r="C41" i="3"/>
  <c r="F40" i="3"/>
  <c r="C40" i="3"/>
  <c r="F39" i="3"/>
  <c r="C39" i="3"/>
  <c r="E38" i="3"/>
  <c r="D38" i="3"/>
  <c r="C38" i="3" s="1"/>
  <c r="F37" i="3"/>
  <c r="C37" i="3"/>
  <c r="F36" i="3"/>
  <c r="C36" i="3"/>
  <c r="F35" i="3"/>
  <c r="C35" i="3"/>
  <c r="F34" i="3"/>
  <c r="C34" i="3"/>
  <c r="F33" i="3"/>
  <c r="C33" i="3"/>
  <c r="C32" i="3"/>
  <c r="E31" i="3"/>
  <c r="D31" i="3"/>
  <c r="F30" i="3"/>
  <c r="C30" i="3"/>
  <c r="F29" i="3"/>
  <c r="C29" i="3"/>
  <c r="F28" i="3"/>
  <c r="C28" i="3"/>
  <c r="F27" i="3"/>
  <c r="C27" i="3"/>
  <c r="C67" i="3" l="1"/>
  <c r="E72" i="3"/>
  <c r="E74" i="3" s="1"/>
  <c r="D72" i="3"/>
  <c r="C72" i="3" s="1"/>
  <c r="F31" i="3"/>
  <c r="C54" i="3"/>
  <c r="F38" i="3"/>
  <c r="D50" i="3"/>
  <c r="F50" i="3" s="1"/>
  <c r="C31" i="3"/>
  <c r="F45" i="3"/>
  <c r="F46" i="3"/>
  <c r="F47" i="3"/>
  <c r="F48" i="3"/>
  <c r="F49" i="3"/>
  <c r="F52" i="3"/>
  <c r="C45" i="3"/>
  <c r="C50" i="3" s="1"/>
  <c r="F62" i="3"/>
  <c r="F72" i="3" l="1"/>
  <c r="D73" i="3"/>
  <c r="D74" i="3" s="1"/>
  <c r="F73" i="3" l="1"/>
  <c r="C73" i="3"/>
</calcChain>
</file>

<file path=xl/sharedStrings.xml><?xml version="1.0" encoding="utf-8"?>
<sst xmlns="http://schemas.openxmlformats.org/spreadsheetml/2006/main" count="106" uniqueCount="94">
  <si>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</si>
  <si>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</si>
  <si>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</si>
  <si>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</si>
  <si>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</si>
  <si>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</si>
  <si>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</si>
  <si>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</si>
  <si>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</si>
  <si>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</si>
  <si>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</si>
  <si>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</si>
  <si>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</si>
  <si>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</si>
  <si>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 xml:space="preserve">Місцезнаходження  </t>
  </si>
  <si>
    <t xml:space="preserve">Телефон </t>
  </si>
  <si>
    <t>Керівник</t>
  </si>
  <si>
    <t>ЗВІТ</t>
  </si>
  <si>
    <t xml:space="preserve"> ПРО ВИКОНАННЯ ФІНАНСОВОГО ПЛАНУ ПІДПРИЄМСТВА </t>
  </si>
  <si>
    <t>квартал, рік</t>
  </si>
  <si>
    <t>тис. грн.</t>
  </si>
  <si>
    <t>Найменування показника</t>
  </si>
  <si>
    <t xml:space="preserve">Код рядка </t>
  </si>
  <si>
    <t>Плановий рік  наростаючим підсумком з початку року</t>
  </si>
  <si>
    <t>Звітний період ( квартал, рік)</t>
  </si>
  <si>
    <t>План</t>
  </si>
  <si>
    <t xml:space="preserve">Факт </t>
  </si>
  <si>
    <t>виконання, %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</si>
  <si>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</si>
  <si>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</si>
  <si>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</si>
  <si>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</si>
  <si>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</si>
  <si>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</si>
  <si>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</si>
  <si>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</si>
  <si>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</si>
  <si>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</si>
  <si>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</si>
  <si>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</si>
  <si>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операційні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</si>
  <si>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</si>
  <si>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</si>
  <si>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</si>
  <si>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</si>
  <si>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</si>
  <si>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</si>
  <si>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</si>
  <si>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</si>
  <si>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</si>
  <si>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</si>
  <si>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</si>
  <si>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</si>
  <si>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</si>
  <si>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</si>
  <si>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</si>
  <si>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</si>
  <si>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</si>
  <si>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</si>
  <si>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</si>
  <si>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</si>
  <si>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</si>
  <si>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</si>
  <si>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</si>
  <si>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</si>
  <si>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</si>
  <si>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 xml:space="preserve">     (посада)</t>
  </si>
  <si>
    <t>Керівник    ___________________</t>
  </si>
  <si>
    <t>ЗАТВЕРДЖЕНО</t>
  </si>
  <si>
    <t>VI. Додаткова інформація</t>
  </si>
  <si>
    <t>на 1.01</t>
  </si>
  <si>
    <t>на 1.04</t>
  </si>
  <si>
    <t>на 1.07</t>
  </si>
  <si>
    <t>на 1.10</t>
  </si>
  <si>
    <t>Штатна чисельність працівників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</si>
  <si>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</si>
  <si>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</si>
  <si>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</si>
  <si>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t xml:space="preserve">        ( ім'я, прізвище)    </t>
  </si>
  <si>
    <t>38.11</t>
  </si>
  <si>
    <t>Комунальне підприємство "Місто Сервіс Ананаьївської міської ради”</t>
  </si>
  <si>
    <t>66401 м.Ананьїв, вул.Незалежності,20</t>
  </si>
  <si>
    <t>Перероблений Сергій Іванович</t>
  </si>
  <si>
    <t>Державна</t>
  </si>
  <si>
    <t>Комунальне підприємство</t>
  </si>
  <si>
    <t>Україна,Одеська область,Подільський район,м.Ананьїв</t>
  </si>
  <si>
    <t>ЖКГ</t>
  </si>
  <si>
    <t>Збирання безпечних відходів</t>
  </si>
  <si>
    <t>0486340372</t>
  </si>
  <si>
    <t xml:space="preserve">рішення Ананьївської міської ради </t>
  </si>
  <si>
    <t>Сергій ПЕРЕРОБЛЕНИЙ</t>
  </si>
  <si>
    <t>Відділ з питань будівництва, житлово-комунального господарства та іфраструктури Ананьївської міської ради</t>
  </si>
  <si>
    <t>За                2023     рік</t>
  </si>
  <si>
    <t xml:space="preserve"> від 22 березня 2024 року № 1070-VІІІ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</si>
</sst>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_);_(* \(#,##0.0\);_(* &quot;-&quot;_);_(@_)"/>
    <numFmt numFmtId="165" formatCode="_(* #,##0_);_(* \(#,##0\);_(* &quot;-&quot;_);_(@_)"/>
    <numFmt numFmtId="166" formatCode="#,##0.0"/>
  </numFmts>
  <fonts count="11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Arial Cyr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quotePrefix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0" xfId="0" quotePrefix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quotePrefix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vertical="center"/>
    </xf>
    <xf numFmtId="0" fontId="9" fillId="0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0" fillId="0" borderId="4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1"/>
  <sheetViews>
    <sheetView tabSelected="1" topLeftCell="A13" zoomScaleNormal="100" workbookViewId="0">
      <selection activeCell="K8" sqref="K8"/>
    </sheetView>
  </sheetViews>
  <sheetFormatPr defaultRowHeight="18" x14ac:dyDescent="0.25"/>
  <cols>
    <col min="1" max="1" width="49.44140625" style="1" customWidth="1"/>
    <col min="2" max="2" width="8.33203125" style="2" customWidth="1"/>
    <col min="3" max="3" width="17.33203125" style="1" customWidth="1"/>
    <col min="4" max="4" width="12.109375" style="1" customWidth="1"/>
    <col min="5" max="5" width="11.109375" style="1" customWidth="1"/>
    <col min="6" max="6" width="8.88671875" style="1" customWidth="1"/>
    <col min="7" max="7" width="8" style="1" customWidth="1"/>
  </cols>
  <sheetData>
    <row r="1" spans="1:7" ht="18.75" customHeight="1" x14ac:dyDescent="0.25">
      <c r="D1" s="60" t="s">
        <v>68</v>
      </c>
      <c r="E1" s="60"/>
      <c r="F1" s="60"/>
      <c r="G1" s="60"/>
    </row>
    <row r="2" spans="1:7" x14ac:dyDescent="0.25">
      <c r="D2" s="80" t="s">
        <v>89</v>
      </c>
      <c r="E2" s="80"/>
      <c r="F2" s="80"/>
      <c r="G2" s="65"/>
    </row>
    <row r="3" spans="1:7" ht="42.75" customHeight="1" x14ac:dyDescent="0.25">
      <c r="D3" s="81" t="s">
        <v>93</v>
      </c>
      <c r="E3" s="81"/>
      <c r="F3" s="81"/>
      <c r="G3" s="82"/>
    </row>
    <row r="4" spans="1:7" ht="23.25" customHeight="1" x14ac:dyDescent="0.25">
      <c r="B4" s="83"/>
      <c r="C4" s="83"/>
      <c r="F4" s="41" t="s">
        <v>0</v>
      </c>
      <c r="G4" s="3"/>
    </row>
    <row r="5" spans="1:7" ht="15.6" x14ac:dyDescent="0.25">
      <c r="A5" s="4" t="s">
        <v>1</v>
      </c>
      <c r="B5" s="77" t="s">
        <v>80</v>
      </c>
      <c r="C5" s="77"/>
      <c r="D5" s="77"/>
      <c r="E5" s="78"/>
      <c r="F5" s="38" t="s">
        <v>2</v>
      </c>
      <c r="G5" s="33">
        <v>30986062</v>
      </c>
    </row>
    <row r="6" spans="1:7" ht="15.6" x14ac:dyDescent="0.25">
      <c r="A6" s="4" t="s">
        <v>3</v>
      </c>
      <c r="B6" s="77" t="s">
        <v>84</v>
      </c>
      <c r="C6" s="77"/>
      <c r="D6" s="77"/>
      <c r="E6" s="78"/>
      <c r="F6" s="5" t="s">
        <v>4</v>
      </c>
      <c r="G6" s="18"/>
    </row>
    <row r="7" spans="1:7" ht="15.6" x14ac:dyDescent="0.25">
      <c r="A7" s="4" t="s">
        <v>5</v>
      </c>
      <c r="B7" s="77" t="s">
        <v>85</v>
      </c>
      <c r="C7" s="77"/>
      <c r="D7" s="77"/>
      <c r="E7" s="78"/>
      <c r="F7" s="38" t="s">
        <v>6</v>
      </c>
      <c r="G7" s="32"/>
    </row>
    <row r="8" spans="1:7" ht="49.5" customHeight="1" x14ac:dyDescent="0.25">
      <c r="A8" s="4" t="s">
        <v>7</v>
      </c>
      <c r="B8" s="77" t="s">
        <v>91</v>
      </c>
      <c r="C8" s="77"/>
      <c r="D8" s="77"/>
      <c r="E8" s="78"/>
      <c r="F8" s="5" t="s">
        <v>8</v>
      </c>
      <c r="G8" s="18"/>
    </row>
    <row r="9" spans="1:7" ht="15.6" x14ac:dyDescent="0.25">
      <c r="A9" s="4" t="s">
        <v>9</v>
      </c>
      <c r="B9" s="77" t="s">
        <v>86</v>
      </c>
      <c r="C9" s="77"/>
      <c r="D9" s="77"/>
      <c r="E9" s="78"/>
      <c r="F9" s="5" t="s">
        <v>10</v>
      </c>
      <c r="G9" s="18"/>
    </row>
    <row r="10" spans="1:7" ht="15.6" x14ac:dyDescent="0.25">
      <c r="A10" s="4" t="s">
        <v>11</v>
      </c>
      <c r="B10" s="77" t="s">
        <v>87</v>
      </c>
      <c r="C10" s="77"/>
      <c r="D10" s="77"/>
      <c r="E10" s="78"/>
      <c r="F10" s="5" t="s">
        <v>12</v>
      </c>
      <c r="G10" s="18" t="s">
        <v>79</v>
      </c>
    </row>
    <row r="11" spans="1:7" x14ac:dyDescent="0.25">
      <c r="A11" s="4" t="s">
        <v>13</v>
      </c>
      <c r="B11" s="77" t="s">
        <v>83</v>
      </c>
      <c r="C11" s="77"/>
      <c r="D11" s="77"/>
      <c r="E11" s="78"/>
      <c r="F11" s="6"/>
    </row>
    <row r="12" spans="1:7" x14ac:dyDescent="0.25">
      <c r="A12" s="4" t="s">
        <v>14</v>
      </c>
      <c r="B12" s="77" t="s">
        <v>81</v>
      </c>
      <c r="C12" s="77"/>
      <c r="D12" s="77"/>
      <c r="E12" s="78"/>
      <c r="F12" s="7"/>
    </row>
    <row r="13" spans="1:7" x14ac:dyDescent="0.25">
      <c r="A13" s="4" t="s">
        <v>15</v>
      </c>
      <c r="B13" s="85" t="s">
        <v>88</v>
      </c>
      <c r="C13" s="85"/>
      <c r="D13" s="85"/>
      <c r="E13" s="86"/>
      <c r="F13" s="8"/>
    </row>
    <row r="14" spans="1:7" x14ac:dyDescent="0.25">
      <c r="A14" s="4" t="s">
        <v>16</v>
      </c>
      <c r="B14" s="77" t="s">
        <v>82</v>
      </c>
      <c r="C14" s="77"/>
      <c r="D14" s="77"/>
      <c r="E14" s="78"/>
      <c r="F14" s="7"/>
    </row>
    <row r="15" spans="1:7" x14ac:dyDescent="0.25">
      <c r="A15" s="39"/>
      <c r="B15" s="9"/>
      <c r="C15" s="9"/>
      <c r="D15" s="9"/>
      <c r="E15" s="10"/>
      <c r="F15" s="7"/>
    </row>
    <row r="16" spans="1:7" ht="22.5" customHeight="1" x14ac:dyDescent="0.25">
      <c r="A16" s="62" t="s">
        <v>17</v>
      </c>
      <c r="B16" s="62"/>
      <c r="C16" s="62"/>
      <c r="D16" s="62"/>
      <c r="E16" s="62"/>
      <c r="F16" s="62"/>
    </row>
    <row r="17" spans="1:7" hidden="1" x14ac:dyDescent="0.25"/>
    <row r="18" spans="1:7" x14ac:dyDescent="0.25">
      <c r="A18" s="62" t="s">
        <v>18</v>
      </c>
      <c r="B18" s="62"/>
      <c r="C18" s="62"/>
      <c r="D18" s="62"/>
      <c r="E18" s="62"/>
      <c r="F18" s="62"/>
    </row>
    <row r="19" spans="1:7" x14ac:dyDescent="0.25">
      <c r="A19" s="63" t="s">
        <v>92</v>
      </c>
      <c r="B19" s="63"/>
      <c r="C19" s="63"/>
      <c r="D19" s="63"/>
      <c r="E19" s="63"/>
      <c r="F19" s="63"/>
    </row>
    <row r="20" spans="1:7" x14ac:dyDescent="0.25">
      <c r="A20" s="84" t="s">
        <v>19</v>
      </c>
      <c r="B20" s="84"/>
      <c r="C20" s="84"/>
      <c r="D20" s="84"/>
      <c r="E20" s="84"/>
      <c r="F20" s="84"/>
    </row>
    <row r="21" spans="1:7" x14ac:dyDescent="0.25">
      <c r="A21" s="45"/>
      <c r="B21" s="11"/>
      <c r="C21" s="45"/>
      <c r="D21" s="45"/>
      <c r="E21" s="64" t="s">
        <v>20</v>
      </c>
      <c r="F21" s="64"/>
      <c r="G21" s="65"/>
    </row>
    <row r="22" spans="1:7" x14ac:dyDescent="0.25">
      <c r="A22" s="66" t="s">
        <v>21</v>
      </c>
      <c r="B22" s="67" t="s">
        <v>22</v>
      </c>
      <c r="C22" s="68" t="s">
        <v>23</v>
      </c>
      <c r="D22" s="70" t="s">
        <v>24</v>
      </c>
      <c r="E22" s="71"/>
      <c r="F22" s="71"/>
      <c r="G22" s="72"/>
    </row>
    <row r="23" spans="1:7" x14ac:dyDescent="0.25">
      <c r="A23" s="66"/>
      <c r="B23" s="67"/>
      <c r="C23" s="69"/>
      <c r="D23" s="43" t="s">
        <v>25</v>
      </c>
      <c r="E23" s="43" t="s">
        <v>26</v>
      </c>
      <c r="F23" s="73" t="s">
        <v>27</v>
      </c>
      <c r="G23" s="74"/>
    </row>
    <row r="24" spans="1:7" x14ac:dyDescent="0.25">
      <c r="A24" s="41">
        <v>1</v>
      </c>
      <c r="B24" s="42">
        <v>2</v>
      </c>
      <c r="C24" s="42">
        <v>5</v>
      </c>
      <c r="D24" s="42">
        <v>6</v>
      </c>
      <c r="E24" s="42">
        <v>7</v>
      </c>
      <c r="F24" s="73">
        <v>8</v>
      </c>
      <c r="G24" s="74"/>
    </row>
    <row r="25" spans="1:7" ht="15.6" x14ac:dyDescent="0.25">
      <c r="A25" s="75" t="s">
        <v>28</v>
      </c>
      <c r="B25" s="75"/>
      <c r="C25" s="75"/>
      <c r="D25" s="75"/>
      <c r="E25" s="75"/>
      <c r="F25" s="75"/>
      <c r="G25" s="76"/>
    </row>
    <row r="26" spans="1:7" ht="15.6" x14ac:dyDescent="0.25">
      <c r="A26" s="75" t="s">
        <v>29</v>
      </c>
      <c r="B26" s="75"/>
      <c r="C26" s="75"/>
      <c r="D26" s="75"/>
      <c r="E26" s="75"/>
      <c r="F26" s="75"/>
      <c r="G26" s="76"/>
    </row>
    <row r="27" spans="1:7" ht="31.2" x14ac:dyDescent="0.25">
      <c r="A27" s="12" t="s">
        <v>30</v>
      </c>
      <c r="B27" s="13">
        <v>100</v>
      </c>
      <c r="C27" s="40">
        <f t="shared" ref="C27:C43" si="0">D27</f>
        <v>1500.7</v>
      </c>
      <c r="D27" s="40">
        <v>1500.7</v>
      </c>
      <c r="E27" s="40">
        <v>1500.7</v>
      </c>
      <c r="F27" s="54">
        <f>IF(D27=0,0,E27/D27*100)</f>
        <v>100</v>
      </c>
      <c r="G27" s="61"/>
    </row>
    <row r="28" spans="1:7" ht="15.6" x14ac:dyDescent="0.25">
      <c r="A28" s="12" t="s">
        <v>31</v>
      </c>
      <c r="B28" s="13">
        <v>110</v>
      </c>
      <c r="C28" s="40">
        <f t="shared" si="0"/>
        <v>10629</v>
      </c>
      <c r="D28" s="40">
        <v>10629</v>
      </c>
      <c r="E28" s="40">
        <v>10459.9</v>
      </c>
      <c r="F28" s="54">
        <f t="shared" ref="F28:F31" si="1">IF(D28=0,0,E28/D28*100)</f>
        <v>98.409069526766388</v>
      </c>
      <c r="G28" s="61"/>
    </row>
    <row r="29" spans="1:7" ht="15.6" x14ac:dyDescent="0.25">
      <c r="A29" s="12" t="s">
        <v>32</v>
      </c>
      <c r="B29" s="14">
        <v>120</v>
      </c>
      <c r="C29" s="40">
        <f t="shared" si="0"/>
        <v>0</v>
      </c>
      <c r="D29" s="40"/>
      <c r="E29" s="40"/>
      <c r="F29" s="54">
        <f t="shared" si="1"/>
        <v>0</v>
      </c>
      <c r="G29" s="61"/>
    </row>
    <row r="30" spans="1:7" ht="15.6" x14ac:dyDescent="0.25">
      <c r="A30" s="12" t="s">
        <v>33</v>
      </c>
      <c r="B30" s="14">
        <v>130</v>
      </c>
      <c r="C30" s="40">
        <f t="shared" si="0"/>
        <v>239.5</v>
      </c>
      <c r="D30" s="40">
        <v>239.5</v>
      </c>
      <c r="E30" s="40">
        <v>239.5</v>
      </c>
      <c r="F30" s="54">
        <f t="shared" si="1"/>
        <v>100</v>
      </c>
      <c r="G30" s="61"/>
    </row>
    <row r="31" spans="1:7" ht="31.2" x14ac:dyDescent="0.25">
      <c r="A31" s="15" t="s">
        <v>34</v>
      </c>
      <c r="B31" s="13">
        <v>140</v>
      </c>
      <c r="C31" s="40">
        <f t="shared" si="0"/>
        <v>11268.199999999999</v>
      </c>
      <c r="D31" s="40">
        <f>SUM(D33:D37)</f>
        <v>11268.199999999999</v>
      </c>
      <c r="E31" s="40">
        <f>SUM(E33:E37)</f>
        <v>11088.699999999999</v>
      </c>
      <c r="F31" s="54">
        <f t="shared" si="1"/>
        <v>98.407021529614312</v>
      </c>
      <c r="G31" s="61"/>
    </row>
    <row r="32" spans="1:7" ht="15.6" x14ac:dyDescent="0.25">
      <c r="A32" s="12" t="s">
        <v>35</v>
      </c>
      <c r="B32" s="13"/>
      <c r="C32" s="40">
        <f t="shared" si="0"/>
        <v>0</v>
      </c>
      <c r="D32" s="40"/>
      <c r="E32" s="40"/>
      <c r="F32" s="54"/>
      <c r="G32" s="61"/>
    </row>
    <row r="33" spans="1:7" ht="15.6" x14ac:dyDescent="0.25">
      <c r="A33" s="12" t="s">
        <v>36</v>
      </c>
      <c r="B33" s="16">
        <v>141</v>
      </c>
      <c r="C33" s="40">
        <f t="shared" si="0"/>
        <v>5856.9</v>
      </c>
      <c r="D33" s="40">
        <v>5856.9</v>
      </c>
      <c r="E33" s="40">
        <v>5677.4</v>
      </c>
      <c r="F33" s="54">
        <f t="shared" ref="F33:F43" si="2">IF(D33=0,0,E33/D33*100)</f>
        <v>96.935238778193238</v>
      </c>
      <c r="G33" s="61"/>
    </row>
    <row r="34" spans="1:7" ht="15.6" x14ac:dyDescent="0.25">
      <c r="A34" s="12" t="s">
        <v>37</v>
      </c>
      <c r="B34" s="16">
        <v>142</v>
      </c>
      <c r="C34" s="40">
        <f t="shared" si="0"/>
        <v>3700.7</v>
      </c>
      <c r="D34" s="40">
        <v>3700.7</v>
      </c>
      <c r="E34" s="40">
        <v>3700.7</v>
      </c>
      <c r="F34" s="54">
        <f t="shared" si="2"/>
        <v>100</v>
      </c>
      <c r="G34" s="61"/>
    </row>
    <row r="35" spans="1:7" ht="15.6" x14ac:dyDescent="0.25">
      <c r="A35" s="12" t="s">
        <v>38</v>
      </c>
      <c r="B35" s="16">
        <v>143</v>
      </c>
      <c r="C35" s="40">
        <f t="shared" si="0"/>
        <v>814.2</v>
      </c>
      <c r="D35" s="40">
        <v>814.2</v>
      </c>
      <c r="E35" s="40">
        <v>814.2</v>
      </c>
      <c r="F35" s="54">
        <f t="shared" si="2"/>
        <v>100</v>
      </c>
      <c r="G35" s="61"/>
    </row>
    <row r="36" spans="1:7" ht="15.6" x14ac:dyDescent="0.25">
      <c r="A36" s="12" t="s">
        <v>39</v>
      </c>
      <c r="B36" s="16">
        <v>144</v>
      </c>
      <c r="C36" s="40">
        <f t="shared" si="0"/>
        <v>753.1</v>
      </c>
      <c r="D36" s="40">
        <v>753.1</v>
      </c>
      <c r="E36" s="40">
        <v>753.1</v>
      </c>
      <c r="F36" s="54">
        <f t="shared" si="2"/>
        <v>100</v>
      </c>
      <c r="G36" s="61"/>
    </row>
    <row r="37" spans="1:7" ht="15.6" x14ac:dyDescent="0.25">
      <c r="A37" s="12" t="s">
        <v>40</v>
      </c>
      <c r="B37" s="16">
        <v>145</v>
      </c>
      <c r="C37" s="40">
        <f t="shared" si="0"/>
        <v>143.30000000000001</v>
      </c>
      <c r="D37" s="49">
        <v>143.30000000000001</v>
      </c>
      <c r="E37" s="40">
        <v>143.30000000000001</v>
      </c>
      <c r="F37" s="54">
        <f t="shared" si="2"/>
        <v>100</v>
      </c>
      <c r="G37" s="61"/>
    </row>
    <row r="38" spans="1:7" ht="15.6" x14ac:dyDescent="0.25">
      <c r="A38" s="15" t="s">
        <v>41</v>
      </c>
      <c r="B38" s="13">
        <v>150</v>
      </c>
      <c r="C38" s="40">
        <f t="shared" si="0"/>
        <v>1061</v>
      </c>
      <c r="D38" s="40">
        <f>SUM(D39:D43)</f>
        <v>1061</v>
      </c>
      <c r="E38" s="40">
        <f>SUM(E39:E43)</f>
        <v>1061</v>
      </c>
      <c r="F38" s="54">
        <f t="shared" si="2"/>
        <v>100</v>
      </c>
      <c r="G38" s="61"/>
    </row>
    <row r="39" spans="1:7" ht="15.6" x14ac:dyDescent="0.25">
      <c r="A39" s="12" t="s">
        <v>36</v>
      </c>
      <c r="B39" s="14">
        <v>151</v>
      </c>
      <c r="C39" s="40">
        <f t="shared" si="0"/>
        <v>0</v>
      </c>
      <c r="D39" s="40"/>
      <c r="E39" s="40"/>
      <c r="F39" s="54">
        <f t="shared" si="2"/>
        <v>0</v>
      </c>
      <c r="G39" s="61"/>
    </row>
    <row r="40" spans="1:7" ht="15.6" x14ac:dyDescent="0.25">
      <c r="A40" s="12" t="s">
        <v>37</v>
      </c>
      <c r="B40" s="14">
        <v>152</v>
      </c>
      <c r="C40" s="40">
        <f t="shared" si="0"/>
        <v>869.7</v>
      </c>
      <c r="D40" s="40">
        <v>869.7</v>
      </c>
      <c r="E40" s="40">
        <v>869.7</v>
      </c>
      <c r="F40" s="54">
        <f t="shared" si="2"/>
        <v>100</v>
      </c>
      <c r="G40" s="61"/>
    </row>
    <row r="41" spans="1:7" ht="15.6" x14ac:dyDescent="0.25">
      <c r="A41" s="12" t="s">
        <v>38</v>
      </c>
      <c r="B41" s="14">
        <v>153</v>
      </c>
      <c r="C41" s="40">
        <f t="shared" si="0"/>
        <v>191.3</v>
      </c>
      <c r="D41" s="40">
        <v>191.3</v>
      </c>
      <c r="E41" s="40">
        <v>191.3</v>
      </c>
      <c r="F41" s="54">
        <f t="shared" si="2"/>
        <v>100</v>
      </c>
      <c r="G41" s="61"/>
    </row>
    <row r="42" spans="1:7" ht="15.6" x14ac:dyDescent="0.25">
      <c r="A42" s="12" t="s">
        <v>39</v>
      </c>
      <c r="B42" s="14">
        <v>154</v>
      </c>
      <c r="C42" s="40">
        <f t="shared" si="0"/>
        <v>0</v>
      </c>
      <c r="D42" s="40"/>
      <c r="E42" s="40"/>
      <c r="F42" s="54">
        <f t="shared" si="2"/>
        <v>0</v>
      </c>
      <c r="G42" s="61"/>
    </row>
    <row r="43" spans="1:7" ht="15.6" x14ac:dyDescent="0.25">
      <c r="A43" s="12" t="s">
        <v>40</v>
      </c>
      <c r="B43" s="14">
        <v>155</v>
      </c>
      <c r="C43" s="40">
        <f t="shared" si="0"/>
        <v>0</v>
      </c>
      <c r="D43" s="40"/>
      <c r="E43" s="40"/>
      <c r="F43" s="54">
        <f t="shared" si="2"/>
        <v>0</v>
      </c>
      <c r="G43" s="61"/>
    </row>
    <row r="44" spans="1:7" ht="15.6" x14ac:dyDescent="0.25">
      <c r="A44" s="57" t="s">
        <v>42</v>
      </c>
      <c r="B44" s="58"/>
      <c r="C44" s="58"/>
      <c r="D44" s="58"/>
      <c r="E44" s="58"/>
      <c r="F44" s="58"/>
      <c r="G44" s="59"/>
    </row>
    <row r="45" spans="1:7" ht="15.6" x14ac:dyDescent="0.25">
      <c r="A45" s="12" t="s">
        <v>36</v>
      </c>
      <c r="B45" s="18">
        <v>200</v>
      </c>
      <c r="C45" s="40">
        <f>D45</f>
        <v>5856.9</v>
      </c>
      <c r="D45" s="30">
        <f t="shared" ref="D45:E49" si="3">D33+D39</f>
        <v>5856.9</v>
      </c>
      <c r="E45" s="30">
        <f t="shared" si="3"/>
        <v>5677.4</v>
      </c>
      <c r="F45" s="54">
        <f t="shared" ref="F45:F50" si="4">IF(D45=0,0,E45/D45*100)</f>
        <v>96.935238778193238</v>
      </c>
      <c r="G45" s="55"/>
    </row>
    <row r="46" spans="1:7" ht="15.6" x14ac:dyDescent="0.25">
      <c r="A46" s="12" t="s">
        <v>37</v>
      </c>
      <c r="B46" s="18">
        <v>210</v>
      </c>
      <c r="C46" s="40">
        <f t="shared" ref="C46:C49" si="5">D46</f>
        <v>4570.3999999999996</v>
      </c>
      <c r="D46" s="30">
        <f t="shared" si="3"/>
        <v>4570.3999999999996</v>
      </c>
      <c r="E46" s="30">
        <f t="shared" si="3"/>
        <v>4570.3999999999996</v>
      </c>
      <c r="F46" s="54">
        <f t="shared" si="4"/>
        <v>100</v>
      </c>
      <c r="G46" s="55"/>
    </row>
    <row r="47" spans="1:7" ht="15.6" x14ac:dyDescent="0.25">
      <c r="A47" s="12" t="s">
        <v>38</v>
      </c>
      <c r="B47" s="18">
        <v>220</v>
      </c>
      <c r="C47" s="40">
        <f t="shared" si="5"/>
        <v>1005.5</v>
      </c>
      <c r="D47" s="30">
        <f t="shared" si="3"/>
        <v>1005.5</v>
      </c>
      <c r="E47" s="30">
        <f t="shared" si="3"/>
        <v>1005.5</v>
      </c>
      <c r="F47" s="54">
        <f t="shared" si="4"/>
        <v>100</v>
      </c>
      <c r="G47" s="55"/>
    </row>
    <row r="48" spans="1:7" ht="15.6" x14ac:dyDescent="0.25">
      <c r="A48" s="12" t="s">
        <v>39</v>
      </c>
      <c r="B48" s="18">
        <v>230</v>
      </c>
      <c r="C48" s="40">
        <f t="shared" si="5"/>
        <v>753.1</v>
      </c>
      <c r="D48" s="30">
        <f t="shared" si="3"/>
        <v>753.1</v>
      </c>
      <c r="E48" s="30">
        <f t="shared" si="3"/>
        <v>753.1</v>
      </c>
      <c r="F48" s="54">
        <f t="shared" si="4"/>
        <v>100</v>
      </c>
      <c r="G48" s="55"/>
    </row>
    <row r="49" spans="1:7" ht="15.6" x14ac:dyDescent="0.25">
      <c r="A49" s="12" t="s">
        <v>43</v>
      </c>
      <c r="B49" s="18">
        <v>240</v>
      </c>
      <c r="C49" s="40">
        <f t="shared" si="5"/>
        <v>143.30000000000001</v>
      </c>
      <c r="D49" s="30">
        <f t="shared" si="3"/>
        <v>143.30000000000001</v>
      </c>
      <c r="E49" s="30">
        <f t="shared" si="3"/>
        <v>143.30000000000001</v>
      </c>
      <c r="F49" s="54">
        <f t="shared" si="4"/>
        <v>100</v>
      </c>
      <c r="G49" s="55"/>
    </row>
    <row r="50" spans="1:7" ht="15.6" x14ac:dyDescent="0.25">
      <c r="A50" s="12" t="s">
        <v>44</v>
      </c>
      <c r="B50" s="18">
        <v>250</v>
      </c>
      <c r="C50" s="40">
        <f>SUM(C45:C49)</f>
        <v>12329.199999999999</v>
      </c>
      <c r="D50" s="40">
        <f>SUM(D45:D49)</f>
        <v>12329.199999999999</v>
      </c>
      <c r="E50" s="40">
        <f>SUM(E45:E49)</f>
        <v>12149.699999999999</v>
      </c>
      <c r="F50" s="54">
        <f t="shared" si="4"/>
        <v>98.544106673587905</v>
      </c>
      <c r="G50" s="55"/>
    </row>
    <row r="51" spans="1:7" ht="15.6" x14ac:dyDescent="0.25">
      <c r="A51" s="57" t="s">
        <v>45</v>
      </c>
      <c r="B51" s="58"/>
      <c r="C51" s="58"/>
      <c r="D51" s="58"/>
      <c r="E51" s="58"/>
      <c r="F51" s="58"/>
      <c r="G51" s="59"/>
    </row>
    <row r="52" spans="1:7" ht="15.6" x14ac:dyDescent="0.25">
      <c r="A52" s="12" t="s">
        <v>46</v>
      </c>
      <c r="B52" s="18">
        <v>300</v>
      </c>
      <c r="C52" s="31">
        <f>SUM(D52)</f>
        <v>15117.5</v>
      </c>
      <c r="D52" s="20">
        <f>D53</f>
        <v>15117.5</v>
      </c>
      <c r="E52" s="20">
        <f>E53</f>
        <v>14617.9</v>
      </c>
      <c r="F52" s="54">
        <f t="shared" ref="F52:F60" si="6">IF(D52=0,0,E52/D52*100)</f>
        <v>96.695220770630058</v>
      </c>
      <c r="G52" s="55"/>
    </row>
    <row r="53" spans="1:7" ht="31.2" x14ac:dyDescent="0.25">
      <c r="A53" s="12" t="s">
        <v>47</v>
      </c>
      <c r="B53" s="19">
        <v>301</v>
      </c>
      <c r="C53" s="40">
        <f>SUM(D53)</f>
        <v>15117.5</v>
      </c>
      <c r="D53" s="20">
        <v>15117.5</v>
      </c>
      <c r="E53" s="20">
        <v>14617.9</v>
      </c>
      <c r="F53" s="54">
        <f t="shared" si="6"/>
        <v>96.695220770630058</v>
      </c>
      <c r="G53" s="55"/>
    </row>
    <row r="54" spans="1:7" ht="15.6" x14ac:dyDescent="0.25">
      <c r="A54" s="15" t="s">
        <v>48</v>
      </c>
      <c r="B54" s="21">
        <v>400</v>
      </c>
      <c r="C54" s="31">
        <f>C55+C56+C57+C58+C59+C60</f>
        <v>15117.5</v>
      </c>
      <c r="D54" s="31">
        <f>SUM(D55:D60)</f>
        <v>15117.5</v>
      </c>
      <c r="E54" s="31">
        <f>SUM(E55:E60)</f>
        <v>14617.9</v>
      </c>
      <c r="F54" s="54">
        <f t="shared" si="6"/>
        <v>96.695220770630058</v>
      </c>
      <c r="G54" s="55"/>
    </row>
    <row r="55" spans="1:7" ht="15.6" x14ac:dyDescent="0.25">
      <c r="A55" s="12" t="s">
        <v>49</v>
      </c>
      <c r="B55" s="22">
        <v>410</v>
      </c>
      <c r="C55" s="40">
        <f>D55</f>
        <v>593.70000000000005</v>
      </c>
      <c r="D55" s="40">
        <v>593.70000000000005</v>
      </c>
      <c r="E55" s="40">
        <v>593.70000000000005</v>
      </c>
      <c r="F55" s="54">
        <f t="shared" si="6"/>
        <v>100</v>
      </c>
      <c r="G55" s="55"/>
    </row>
    <row r="56" spans="1:7" ht="15.6" x14ac:dyDescent="0.25">
      <c r="A56" s="12" t="s">
        <v>50</v>
      </c>
      <c r="B56" s="23">
        <v>420</v>
      </c>
      <c r="C56" s="40">
        <f>D56</f>
        <v>9488.2999999999993</v>
      </c>
      <c r="D56" s="40">
        <v>9488.2999999999993</v>
      </c>
      <c r="E56" s="40">
        <v>9488.2999999999993</v>
      </c>
      <c r="F56" s="54">
        <f t="shared" si="6"/>
        <v>100</v>
      </c>
      <c r="G56" s="55"/>
    </row>
    <row r="57" spans="1:7" ht="31.2" x14ac:dyDescent="0.25">
      <c r="A57" s="12" t="s">
        <v>51</v>
      </c>
      <c r="B57" s="22">
        <v>430</v>
      </c>
      <c r="C57" s="40">
        <f t="shared" ref="C57:C59" si="7">SUM(D57:F57)</f>
        <v>0</v>
      </c>
      <c r="D57" s="40"/>
      <c r="E57" s="40"/>
      <c r="F57" s="54">
        <f t="shared" si="6"/>
        <v>0</v>
      </c>
      <c r="G57" s="55"/>
    </row>
    <row r="58" spans="1:7" ht="15.6" x14ac:dyDescent="0.25">
      <c r="A58" s="12" t="s">
        <v>52</v>
      </c>
      <c r="B58" s="23">
        <v>440</v>
      </c>
      <c r="C58" s="40">
        <f t="shared" si="7"/>
        <v>0</v>
      </c>
      <c r="D58" s="40"/>
      <c r="E58" s="40"/>
      <c r="F58" s="54">
        <f t="shared" si="6"/>
        <v>0</v>
      </c>
      <c r="G58" s="55"/>
    </row>
    <row r="59" spans="1:7" ht="31.2" x14ac:dyDescent="0.25">
      <c r="A59" s="12" t="s">
        <v>53</v>
      </c>
      <c r="B59" s="22">
        <v>450</v>
      </c>
      <c r="C59" s="40">
        <f t="shared" si="7"/>
        <v>0</v>
      </c>
      <c r="D59" s="40"/>
      <c r="E59" s="40"/>
      <c r="F59" s="54">
        <f t="shared" si="6"/>
        <v>0</v>
      </c>
      <c r="G59" s="55"/>
    </row>
    <row r="60" spans="1:7" ht="15.6" x14ac:dyDescent="0.25">
      <c r="A60" s="12" t="s">
        <v>54</v>
      </c>
      <c r="B60" s="24">
        <v>460</v>
      </c>
      <c r="C60" s="40">
        <f>D60</f>
        <v>5035.5</v>
      </c>
      <c r="D60" s="40">
        <v>5035.5</v>
      </c>
      <c r="E60" s="40">
        <v>4535.8999999999996</v>
      </c>
      <c r="F60" s="54">
        <f t="shared" si="6"/>
        <v>90.078443054314363</v>
      </c>
      <c r="G60" s="55"/>
    </row>
    <row r="61" spans="1:7" ht="15.6" x14ac:dyDescent="0.25">
      <c r="A61" s="57" t="s">
        <v>55</v>
      </c>
      <c r="B61" s="58"/>
      <c r="C61" s="58"/>
      <c r="D61" s="58"/>
      <c r="E61" s="58"/>
      <c r="F61" s="58"/>
      <c r="G61" s="59"/>
    </row>
    <row r="62" spans="1:7" ht="31.2" x14ac:dyDescent="0.25">
      <c r="A62" s="12" t="s">
        <v>56</v>
      </c>
      <c r="B62" s="25">
        <v>500</v>
      </c>
      <c r="C62" s="40"/>
      <c r="D62" s="40">
        <f>SUM(D63:D66)</f>
        <v>0</v>
      </c>
      <c r="E62" s="40">
        <f>SUM(E63:E66)</f>
        <v>0</v>
      </c>
      <c r="F62" s="54">
        <f t="shared" ref="F62:F73" si="8">IF(D62=0,0,E62/D62*100)</f>
        <v>0</v>
      </c>
      <c r="G62" s="55"/>
    </row>
    <row r="63" spans="1:7" ht="15.6" x14ac:dyDescent="0.25">
      <c r="A63" s="26" t="s">
        <v>57</v>
      </c>
      <c r="B63" s="24">
        <v>501</v>
      </c>
      <c r="C63" s="40">
        <f t="shared" ref="C63:C71" si="9">SUM(D63:F63)</f>
        <v>0</v>
      </c>
      <c r="D63" s="40"/>
      <c r="E63" s="40"/>
      <c r="F63" s="54">
        <f t="shared" si="8"/>
        <v>0</v>
      </c>
      <c r="G63" s="55"/>
    </row>
    <row r="64" spans="1:7" ht="15.6" x14ac:dyDescent="0.25">
      <c r="A64" s="26" t="s">
        <v>58</v>
      </c>
      <c r="B64" s="24">
        <v>502</v>
      </c>
      <c r="C64" s="40">
        <f t="shared" si="9"/>
        <v>0</v>
      </c>
      <c r="D64" s="40"/>
      <c r="E64" s="40"/>
      <c r="F64" s="54">
        <f t="shared" si="8"/>
        <v>0</v>
      </c>
      <c r="G64" s="55"/>
    </row>
    <row r="65" spans="1:7" ht="15.6" x14ac:dyDescent="0.25">
      <c r="A65" s="26" t="s">
        <v>59</v>
      </c>
      <c r="B65" s="24">
        <v>503</v>
      </c>
      <c r="C65" s="40"/>
      <c r="D65" s="40"/>
      <c r="E65" s="40"/>
      <c r="F65" s="54">
        <f t="shared" si="8"/>
        <v>0</v>
      </c>
      <c r="G65" s="55"/>
    </row>
    <row r="66" spans="1:7" ht="15.6" x14ac:dyDescent="0.25">
      <c r="A66" s="12" t="s">
        <v>60</v>
      </c>
      <c r="B66" s="25">
        <v>510</v>
      </c>
      <c r="C66" s="40">
        <f t="shared" si="9"/>
        <v>0</v>
      </c>
      <c r="D66" s="40"/>
      <c r="E66" s="40"/>
      <c r="F66" s="54">
        <f t="shared" si="8"/>
        <v>0</v>
      </c>
      <c r="G66" s="55"/>
    </row>
    <row r="67" spans="1:7" ht="31.2" x14ac:dyDescent="0.25">
      <c r="A67" s="12" t="s">
        <v>61</v>
      </c>
      <c r="B67" s="25">
        <v>520</v>
      </c>
      <c r="C67" s="40">
        <f t="shared" si="9"/>
        <v>0</v>
      </c>
      <c r="D67" s="40">
        <f>SUM(D68:D71)</f>
        <v>0</v>
      </c>
      <c r="E67" s="40">
        <f>SUM(E68:E71)</f>
        <v>0</v>
      </c>
      <c r="F67" s="54">
        <f t="shared" si="8"/>
        <v>0</v>
      </c>
      <c r="G67" s="55"/>
    </row>
    <row r="68" spans="1:7" ht="15.6" x14ac:dyDescent="0.25">
      <c r="A68" s="26" t="s">
        <v>57</v>
      </c>
      <c r="B68" s="24">
        <v>521</v>
      </c>
      <c r="C68" s="40">
        <f t="shared" si="9"/>
        <v>0</v>
      </c>
      <c r="D68" s="40"/>
      <c r="E68" s="40"/>
      <c r="F68" s="54">
        <f t="shared" si="8"/>
        <v>0</v>
      </c>
      <c r="G68" s="55"/>
    </row>
    <row r="69" spans="1:7" ht="15.6" x14ac:dyDescent="0.25">
      <c r="A69" s="26" t="s">
        <v>58</v>
      </c>
      <c r="B69" s="24">
        <v>522</v>
      </c>
      <c r="C69" s="40">
        <f t="shared" si="9"/>
        <v>0</v>
      </c>
      <c r="D69" s="40"/>
      <c r="E69" s="40"/>
      <c r="F69" s="54">
        <f t="shared" si="8"/>
        <v>0</v>
      </c>
      <c r="G69" s="55"/>
    </row>
    <row r="70" spans="1:7" ht="15.6" x14ac:dyDescent="0.25">
      <c r="A70" s="26" t="s">
        <v>59</v>
      </c>
      <c r="B70" s="24">
        <v>523</v>
      </c>
      <c r="C70" s="40">
        <f t="shared" si="9"/>
        <v>0</v>
      </c>
      <c r="D70" s="40"/>
      <c r="E70" s="40"/>
      <c r="F70" s="54">
        <f t="shared" si="8"/>
        <v>0</v>
      </c>
      <c r="G70" s="55"/>
    </row>
    <row r="71" spans="1:7" ht="15.6" x14ac:dyDescent="0.25">
      <c r="A71" s="12" t="s">
        <v>62</v>
      </c>
      <c r="B71" s="25">
        <v>530</v>
      </c>
      <c r="C71" s="40">
        <f t="shared" si="9"/>
        <v>0</v>
      </c>
      <c r="D71" s="40"/>
      <c r="E71" s="40"/>
      <c r="F71" s="54">
        <f t="shared" si="8"/>
        <v>0</v>
      </c>
      <c r="G71" s="55"/>
    </row>
    <row r="72" spans="1:7" ht="15.6" x14ac:dyDescent="0.25">
      <c r="A72" s="15" t="s">
        <v>63</v>
      </c>
      <c r="B72" s="27">
        <v>600</v>
      </c>
      <c r="C72" s="40">
        <f t="shared" ref="C72:C73" si="10">D72</f>
        <v>27486.7</v>
      </c>
      <c r="D72" s="40">
        <f>D27+D28+D29+D30+D62+D52</f>
        <v>27486.7</v>
      </c>
      <c r="E72" s="40">
        <f>E27+E28+E29+E30+E62+E52</f>
        <v>26818</v>
      </c>
      <c r="F72" s="54">
        <f t="shared" si="8"/>
        <v>97.567187039550035</v>
      </c>
      <c r="G72" s="55"/>
    </row>
    <row r="73" spans="1:7" ht="15.6" x14ac:dyDescent="0.25">
      <c r="A73" s="15" t="s">
        <v>64</v>
      </c>
      <c r="B73" s="27">
        <v>700</v>
      </c>
      <c r="C73" s="40">
        <f t="shared" si="10"/>
        <v>27446.699999999997</v>
      </c>
      <c r="D73" s="40">
        <f>D50+D54+D67</f>
        <v>27446.699999999997</v>
      </c>
      <c r="E73" s="40">
        <f>E50+E54+E67</f>
        <v>26767.599999999999</v>
      </c>
      <c r="F73" s="54">
        <f t="shared" si="8"/>
        <v>97.525749908003519</v>
      </c>
      <c r="G73" s="55"/>
    </row>
    <row r="74" spans="1:7" ht="15.6" x14ac:dyDescent="0.25">
      <c r="A74" s="12" t="s">
        <v>65</v>
      </c>
      <c r="B74" s="13">
        <v>750</v>
      </c>
      <c r="C74" s="40"/>
      <c r="D74" s="40">
        <f>D72-D73</f>
        <v>40.000000000003638</v>
      </c>
      <c r="E74" s="40">
        <f>E72-E73</f>
        <v>50.400000000001455</v>
      </c>
      <c r="F74" s="54"/>
      <c r="G74" s="55"/>
    </row>
    <row r="75" spans="1:7" ht="15.6" x14ac:dyDescent="0.25">
      <c r="A75" s="57" t="s">
        <v>69</v>
      </c>
      <c r="B75" s="58"/>
      <c r="C75" s="40"/>
      <c r="D75" s="37" t="s">
        <v>70</v>
      </c>
      <c r="E75" s="48" t="s">
        <v>71</v>
      </c>
      <c r="F75" s="48" t="s">
        <v>72</v>
      </c>
      <c r="G75" s="48" t="s">
        <v>73</v>
      </c>
    </row>
    <row r="76" spans="1:7" ht="15.6" x14ac:dyDescent="0.25">
      <c r="A76" s="12" t="s">
        <v>74</v>
      </c>
      <c r="B76" s="13">
        <v>800</v>
      </c>
      <c r="C76" s="52"/>
      <c r="D76" s="53">
        <v>39</v>
      </c>
      <c r="E76" s="53">
        <v>39</v>
      </c>
      <c r="F76" s="53">
        <v>45</v>
      </c>
      <c r="G76" s="53">
        <v>45</v>
      </c>
    </row>
    <row r="77" spans="1:7" ht="15.6" x14ac:dyDescent="0.25">
      <c r="A77" s="12" t="s">
        <v>75</v>
      </c>
      <c r="B77" s="13">
        <v>810</v>
      </c>
      <c r="C77" s="40"/>
      <c r="D77" s="40">
        <v>8811.4</v>
      </c>
      <c r="E77" s="47">
        <v>8811.4</v>
      </c>
      <c r="F77" s="47">
        <v>22782.5</v>
      </c>
      <c r="G77" s="47">
        <v>23376.2</v>
      </c>
    </row>
    <row r="78" spans="1:7" ht="15.6" x14ac:dyDescent="0.25">
      <c r="A78" s="12" t="s">
        <v>76</v>
      </c>
      <c r="B78" s="13">
        <v>820</v>
      </c>
      <c r="C78" s="40"/>
      <c r="D78" s="20"/>
      <c r="E78" s="20"/>
      <c r="F78" s="20"/>
      <c r="G78" s="20"/>
    </row>
    <row r="79" spans="1:7" ht="31.2" x14ac:dyDescent="0.25">
      <c r="A79" s="12" t="s">
        <v>77</v>
      </c>
      <c r="B79" s="13">
        <v>830</v>
      </c>
      <c r="C79" s="40"/>
      <c r="D79" s="20"/>
      <c r="E79" s="20"/>
      <c r="F79" s="20"/>
      <c r="G79" s="20"/>
    </row>
    <row r="80" spans="1:7" ht="15.6" x14ac:dyDescent="0.25">
      <c r="A80" s="39"/>
      <c r="B80" s="34"/>
      <c r="C80" s="35"/>
      <c r="D80" s="35"/>
      <c r="E80" s="35"/>
      <c r="F80" s="35"/>
      <c r="G80" s="36"/>
    </row>
    <row r="81" spans="1:7" hidden="1" x14ac:dyDescent="0.25">
      <c r="A81" s="46"/>
      <c r="C81" s="28"/>
      <c r="D81" s="28"/>
      <c r="E81" s="28"/>
      <c r="F81" s="28"/>
    </row>
    <row r="82" spans="1:7" x14ac:dyDescent="0.25">
      <c r="A82" s="50" t="s">
        <v>67</v>
      </c>
      <c r="B82" s="51"/>
      <c r="C82" s="62" t="s">
        <v>90</v>
      </c>
      <c r="D82" s="79"/>
      <c r="E82" s="79"/>
      <c r="F82" s="79"/>
    </row>
    <row r="83" spans="1:7" x14ac:dyDescent="0.25">
      <c r="A83" s="29" t="s">
        <v>66</v>
      </c>
      <c r="B83" s="1"/>
      <c r="C83" s="56" t="s">
        <v>78</v>
      </c>
      <c r="D83" s="56"/>
      <c r="E83" s="56"/>
      <c r="F83" s="56"/>
      <c r="G83" s="17"/>
    </row>
    <row r="84" spans="1:7" x14ac:dyDescent="0.25">
      <c r="A84" s="46"/>
      <c r="C84" s="28"/>
      <c r="D84" s="28"/>
      <c r="E84" s="28"/>
      <c r="F84" s="28"/>
    </row>
    <row r="85" spans="1:7" x14ac:dyDescent="0.25">
      <c r="A85" s="46"/>
      <c r="C85" s="28"/>
      <c r="D85" s="28"/>
      <c r="E85" s="28"/>
      <c r="F85" s="28"/>
    </row>
    <row r="86" spans="1:7" x14ac:dyDescent="0.25">
      <c r="A86" s="46"/>
      <c r="C86" s="28"/>
      <c r="D86" s="28"/>
      <c r="E86" s="28"/>
      <c r="F86" s="28"/>
    </row>
    <row r="87" spans="1:7" x14ac:dyDescent="0.25">
      <c r="A87" s="46"/>
      <c r="C87" s="28"/>
      <c r="D87" s="28"/>
      <c r="E87" s="28"/>
      <c r="F87" s="28"/>
    </row>
    <row r="88" spans="1:7" x14ac:dyDescent="0.25">
      <c r="A88" s="46"/>
      <c r="C88" s="28"/>
      <c r="D88" s="28"/>
      <c r="E88" s="28"/>
      <c r="F88" s="28"/>
    </row>
    <row r="89" spans="1:7" x14ac:dyDescent="0.25">
      <c r="A89" s="46"/>
      <c r="C89" s="28"/>
      <c r="D89" s="28"/>
      <c r="E89" s="28"/>
      <c r="F89" s="28"/>
    </row>
    <row r="90" spans="1:7" x14ac:dyDescent="0.25">
      <c r="A90" s="46"/>
      <c r="C90" s="28"/>
      <c r="D90" s="28"/>
      <c r="E90" s="28"/>
      <c r="F90" s="28"/>
    </row>
    <row r="91" spans="1:7" x14ac:dyDescent="0.25">
      <c r="A91" s="46"/>
      <c r="C91" s="28"/>
      <c r="D91" s="28"/>
      <c r="E91" s="28"/>
      <c r="F91" s="28"/>
    </row>
    <row r="92" spans="1:7" x14ac:dyDescent="0.25">
      <c r="A92" s="46"/>
      <c r="C92" s="28"/>
      <c r="D92" s="28"/>
      <c r="E92" s="28"/>
      <c r="F92" s="28"/>
    </row>
    <row r="93" spans="1:7" x14ac:dyDescent="0.25">
      <c r="A93" s="46"/>
      <c r="C93" s="28"/>
      <c r="D93" s="28"/>
      <c r="E93" s="28"/>
      <c r="F93" s="28"/>
    </row>
    <row r="94" spans="1:7" x14ac:dyDescent="0.25">
      <c r="A94" s="46"/>
      <c r="C94" s="28"/>
      <c r="D94" s="28"/>
      <c r="E94" s="28"/>
      <c r="F94" s="28"/>
    </row>
    <row r="95" spans="1:7" x14ac:dyDescent="0.25">
      <c r="A95" s="46"/>
      <c r="C95" s="28"/>
      <c r="D95" s="28"/>
      <c r="E95" s="28"/>
      <c r="F95" s="28"/>
    </row>
    <row r="96" spans="1:7" x14ac:dyDescent="0.25">
      <c r="A96" s="46"/>
      <c r="C96" s="28"/>
      <c r="D96" s="28"/>
      <c r="E96" s="28"/>
      <c r="F96" s="28"/>
    </row>
    <row r="97" spans="1:6" x14ac:dyDescent="0.25">
      <c r="A97" s="46"/>
      <c r="C97" s="28"/>
      <c r="D97" s="28"/>
      <c r="E97" s="28"/>
      <c r="F97" s="28"/>
    </row>
    <row r="98" spans="1:6" x14ac:dyDescent="0.25">
      <c r="A98" s="46"/>
      <c r="C98" s="28"/>
      <c r="D98" s="28"/>
      <c r="E98" s="28"/>
      <c r="F98" s="28"/>
    </row>
    <row r="99" spans="1:6" x14ac:dyDescent="0.25">
      <c r="A99" s="46"/>
      <c r="C99" s="28"/>
      <c r="D99" s="28"/>
      <c r="E99" s="28"/>
      <c r="F99" s="28"/>
    </row>
    <row r="100" spans="1:6" x14ac:dyDescent="0.25">
      <c r="A100" s="46"/>
      <c r="C100" s="28"/>
      <c r="D100" s="28"/>
      <c r="E100" s="28"/>
      <c r="F100" s="28"/>
    </row>
    <row r="101" spans="1:6" x14ac:dyDescent="0.25">
      <c r="A101" s="46"/>
      <c r="C101" s="28"/>
      <c r="D101" s="28"/>
      <c r="E101" s="28"/>
      <c r="F101" s="28"/>
    </row>
    <row r="102" spans="1:6" x14ac:dyDescent="0.25">
      <c r="A102" s="46"/>
      <c r="C102" s="28"/>
      <c r="D102" s="28"/>
      <c r="E102" s="28"/>
      <c r="F102" s="28"/>
    </row>
    <row r="103" spans="1:6" x14ac:dyDescent="0.25">
      <c r="A103" s="46"/>
      <c r="C103" s="28"/>
      <c r="D103" s="28"/>
      <c r="E103" s="28"/>
      <c r="F103" s="28"/>
    </row>
    <row r="104" spans="1:6" x14ac:dyDescent="0.25">
      <c r="A104" s="46"/>
      <c r="C104" s="28"/>
      <c r="D104" s="28"/>
      <c r="E104" s="28"/>
      <c r="F104" s="28"/>
    </row>
    <row r="105" spans="1:6" x14ac:dyDescent="0.25">
      <c r="A105" s="46"/>
      <c r="C105" s="28"/>
      <c r="D105" s="28"/>
      <c r="E105" s="28"/>
      <c r="F105" s="28"/>
    </row>
    <row r="106" spans="1:6" x14ac:dyDescent="0.25">
      <c r="A106" s="46"/>
      <c r="C106" s="28"/>
      <c r="D106" s="28"/>
      <c r="E106" s="28"/>
      <c r="F106" s="28"/>
    </row>
    <row r="107" spans="1:6" x14ac:dyDescent="0.25">
      <c r="A107" s="46"/>
      <c r="C107" s="28"/>
      <c r="D107" s="28"/>
      <c r="E107" s="28"/>
      <c r="F107" s="28"/>
    </row>
    <row r="108" spans="1:6" x14ac:dyDescent="0.25">
      <c r="A108" s="46"/>
      <c r="C108" s="28"/>
      <c r="D108" s="28"/>
      <c r="E108" s="28"/>
      <c r="F108" s="28"/>
    </row>
    <row r="109" spans="1:6" x14ac:dyDescent="0.25">
      <c r="A109" s="46"/>
      <c r="C109" s="28"/>
      <c r="D109" s="28"/>
      <c r="E109" s="28"/>
      <c r="F109" s="28"/>
    </row>
    <row r="110" spans="1:6" x14ac:dyDescent="0.25">
      <c r="A110" s="46"/>
      <c r="C110" s="28"/>
      <c r="D110" s="28"/>
      <c r="E110" s="28"/>
      <c r="F110" s="28"/>
    </row>
    <row r="111" spans="1:6" x14ac:dyDescent="0.25">
      <c r="A111" s="46"/>
      <c r="C111" s="28"/>
      <c r="D111" s="28"/>
      <c r="E111" s="28"/>
      <c r="F111" s="28"/>
    </row>
    <row r="112" spans="1:6" x14ac:dyDescent="0.25">
      <c r="A112" s="46"/>
      <c r="C112" s="28"/>
      <c r="D112" s="28"/>
      <c r="E112" s="28"/>
      <c r="F112" s="28"/>
    </row>
    <row r="113" spans="1:6" x14ac:dyDescent="0.25">
      <c r="A113" s="46"/>
      <c r="C113" s="28"/>
      <c r="D113" s="28"/>
      <c r="E113" s="28"/>
      <c r="F113" s="28"/>
    </row>
    <row r="114" spans="1:6" x14ac:dyDescent="0.25">
      <c r="A114" s="46"/>
      <c r="C114" s="28"/>
      <c r="D114" s="28"/>
      <c r="E114" s="28"/>
      <c r="F114" s="28"/>
    </row>
    <row r="115" spans="1:6" x14ac:dyDescent="0.25">
      <c r="A115" s="46"/>
      <c r="C115" s="28"/>
      <c r="D115" s="28"/>
      <c r="E115" s="28"/>
      <c r="F115" s="28"/>
    </row>
    <row r="116" spans="1:6" x14ac:dyDescent="0.25">
      <c r="A116" s="46"/>
      <c r="C116" s="28"/>
      <c r="D116" s="28"/>
      <c r="E116" s="28"/>
      <c r="F116" s="28"/>
    </row>
    <row r="117" spans="1:6" x14ac:dyDescent="0.25">
      <c r="A117" s="46"/>
      <c r="C117" s="28"/>
      <c r="D117" s="28"/>
      <c r="E117" s="28"/>
      <c r="F117" s="28"/>
    </row>
    <row r="118" spans="1:6" x14ac:dyDescent="0.25">
      <c r="A118" s="46"/>
      <c r="C118" s="28"/>
      <c r="D118" s="28"/>
      <c r="E118" s="28"/>
      <c r="F118" s="28"/>
    </row>
    <row r="119" spans="1:6" x14ac:dyDescent="0.25">
      <c r="A119" s="46"/>
      <c r="C119" s="28"/>
      <c r="D119" s="28"/>
      <c r="E119" s="28"/>
      <c r="F119" s="28"/>
    </row>
    <row r="120" spans="1:6" x14ac:dyDescent="0.25">
      <c r="A120" s="46"/>
      <c r="C120" s="28"/>
      <c r="D120" s="28"/>
      <c r="E120" s="28"/>
      <c r="F120" s="28"/>
    </row>
    <row r="121" spans="1:6" x14ac:dyDescent="0.25">
      <c r="A121" s="46"/>
      <c r="C121" s="28"/>
      <c r="D121" s="28"/>
      <c r="E121" s="28"/>
      <c r="F121" s="28"/>
    </row>
    <row r="122" spans="1:6" x14ac:dyDescent="0.25">
      <c r="A122" s="46"/>
      <c r="C122" s="28"/>
      <c r="D122" s="28"/>
      <c r="E122" s="28"/>
      <c r="F122" s="28"/>
    </row>
    <row r="123" spans="1:6" x14ac:dyDescent="0.25">
      <c r="A123" s="46"/>
      <c r="C123" s="28"/>
      <c r="D123" s="28"/>
      <c r="E123" s="28"/>
      <c r="F123" s="28"/>
    </row>
    <row r="124" spans="1:6" x14ac:dyDescent="0.25">
      <c r="A124" s="46"/>
      <c r="C124" s="28"/>
      <c r="D124" s="28"/>
      <c r="E124" s="28"/>
      <c r="F124" s="28"/>
    </row>
    <row r="125" spans="1:6" x14ac:dyDescent="0.25">
      <c r="A125" s="44"/>
    </row>
    <row r="126" spans="1:6" x14ac:dyDescent="0.25">
      <c r="A126" s="44"/>
    </row>
    <row r="127" spans="1:6" x14ac:dyDescent="0.25">
      <c r="A127" s="44"/>
    </row>
    <row r="128" spans="1:6" x14ac:dyDescent="0.25">
      <c r="A128" s="44"/>
    </row>
    <row r="129" spans="1:1" x14ac:dyDescent="0.25">
      <c r="A129" s="44"/>
    </row>
    <row r="130" spans="1:1" x14ac:dyDescent="0.25">
      <c r="A130" s="44"/>
    </row>
    <row r="131" spans="1:1" x14ac:dyDescent="0.25">
      <c r="A131" s="44"/>
    </row>
    <row r="132" spans="1:1" x14ac:dyDescent="0.25">
      <c r="A132" s="44"/>
    </row>
    <row r="133" spans="1:1" x14ac:dyDescent="0.25">
      <c r="A133" s="44"/>
    </row>
    <row r="134" spans="1:1" x14ac:dyDescent="0.25">
      <c r="A134" s="44"/>
    </row>
    <row r="135" spans="1:1" x14ac:dyDescent="0.25">
      <c r="A135" s="44"/>
    </row>
    <row r="136" spans="1:1" x14ac:dyDescent="0.25">
      <c r="A136" s="44"/>
    </row>
    <row r="137" spans="1:1" x14ac:dyDescent="0.25">
      <c r="A137" s="44"/>
    </row>
    <row r="138" spans="1:1" x14ac:dyDescent="0.25">
      <c r="A138" s="44"/>
    </row>
    <row r="139" spans="1:1" x14ac:dyDescent="0.25">
      <c r="A139" s="44"/>
    </row>
    <row r="140" spans="1:1" x14ac:dyDescent="0.25">
      <c r="A140" s="44"/>
    </row>
    <row r="141" spans="1:1" x14ac:dyDescent="0.25">
      <c r="A141" s="44"/>
    </row>
    <row r="142" spans="1:1" x14ac:dyDescent="0.25">
      <c r="A142" s="44"/>
    </row>
    <row r="143" spans="1:1" x14ac:dyDescent="0.25">
      <c r="A143" s="44"/>
    </row>
    <row r="144" spans="1:1" x14ac:dyDescent="0.25">
      <c r="A144" s="44"/>
    </row>
    <row r="145" spans="1:1" x14ac:dyDescent="0.25">
      <c r="A145" s="44"/>
    </row>
    <row r="146" spans="1:1" x14ac:dyDescent="0.25">
      <c r="A146" s="44"/>
    </row>
    <row r="147" spans="1:1" x14ac:dyDescent="0.25">
      <c r="A147" s="44"/>
    </row>
    <row r="148" spans="1:1" x14ac:dyDescent="0.25">
      <c r="A148" s="44"/>
    </row>
    <row r="149" spans="1:1" x14ac:dyDescent="0.25">
      <c r="A149" s="44"/>
    </row>
    <row r="150" spans="1:1" x14ac:dyDescent="0.25">
      <c r="A150" s="44"/>
    </row>
    <row r="151" spans="1:1" x14ac:dyDescent="0.25">
      <c r="A151" s="44"/>
    </row>
    <row r="152" spans="1:1" x14ac:dyDescent="0.25">
      <c r="A152" s="44"/>
    </row>
    <row r="153" spans="1:1" x14ac:dyDescent="0.25">
      <c r="A153" s="44"/>
    </row>
    <row r="154" spans="1:1" x14ac:dyDescent="0.25">
      <c r="A154" s="44"/>
    </row>
    <row r="155" spans="1:1" x14ac:dyDescent="0.25">
      <c r="A155" s="44"/>
    </row>
    <row r="156" spans="1:1" x14ac:dyDescent="0.25">
      <c r="A156" s="44"/>
    </row>
    <row r="157" spans="1:1" x14ac:dyDescent="0.25">
      <c r="A157" s="44"/>
    </row>
    <row r="158" spans="1:1" x14ac:dyDescent="0.25">
      <c r="A158" s="44"/>
    </row>
    <row r="159" spans="1:1" x14ac:dyDescent="0.25">
      <c r="A159" s="44"/>
    </row>
    <row r="160" spans="1:1" x14ac:dyDescent="0.25">
      <c r="A160" s="44"/>
    </row>
    <row r="161" spans="1:1" x14ac:dyDescent="0.25">
      <c r="A161" s="44"/>
    </row>
    <row r="162" spans="1:1" x14ac:dyDescent="0.25">
      <c r="A162" s="44"/>
    </row>
    <row r="163" spans="1:1" x14ac:dyDescent="0.25">
      <c r="A163" s="44"/>
    </row>
    <row r="164" spans="1:1" x14ac:dyDescent="0.25">
      <c r="A164" s="44"/>
    </row>
    <row r="165" spans="1:1" x14ac:dyDescent="0.25">
      <c r="A165" s="44"/>
    </row>
    <row r="166" spans="1:1" x14ac:dyDescent="0.25">
      <c r="A166" s="44"/>
    </row>
    <row r="167" spans="1:1" x14ac:dyDescent="0.25">
      <c r="A167" s="44"/>
    </row>
    <row r="168" spans="1:1" x14ac:dyDescent="0.25">
      <c r="A168" s="44"/>
    </row>
    <row r="169" spans="1:1" x14ac:dyDescent="0.25">
      <c r="A169" s="44"/>
    </row>
    <row r="170" spans="1:1" x14ac:dyDescent="0.25">
      <c r="A170" s="44"/>
    </row>
    <row r="171" spans="1:1" x14ac:dyDescent="0.25">
      <c r="A171" s="44"/>
    </row>
    <row r="172" spans="1:1" x14ac:dyDescent="0.25">
      <c r="A172" s="44"/>
    </row>
    <row r="173" spans="1:1" x14ac:dyDescent="0.25">
      <c r="A173" s="44"/>
    </row>
    <row r="174" spans="1:1" x14ac:dyDescent="0.25">
      <c r="A174" s="44"/>
    </row>
    <row r="175" spans="1:1" x14ac:dyDescent="0.25">
      <c r="A175" s="44"/>
    </row>
    <row r="176" spans="1:1" x14ac:dyDescent="0.25">
      <c r="A176" s="44"/>
    </row>
    <row r="177" spans="1:1" x14ac:dyDescent="0.25">
      <c r="A177" s="44"/>
    </row>
    <row r="178" spans="1:1" x14ac:dyDescent="0.25">
      <c r="A178" s="44"/>
    </row>
    <row r="179" spans="1:1" x14ac:dyDescent="0.25">
      <c r="A179" s="44"/>
    </row>
    <row r="180" spans="1:1" x14ac:dyDescent="0.25">
      <c r="A180" s="44"/>
    </row>
    <row r="181" spans="1:1" x14ac:dyDescent="0.25">
      <c r="A181" s="44"/>
    </row>
    <row r="182" spans="1:1" x14ac:dyDescent="0.25">
      <c r="A182" s="44"/>
    </row>
    <row r="183" spans="1:1" x14ac:dyDescent="0.25">
      <c r="A183" s="44"/>
    </row>
    <row r="184" spans="1:1" x14ac:dyDescent="0.25">
      <c r="A184" s="44"/>
    </row>
    <row r="185" spans="1:1" x14ac:dyDescent="0.25">
      <c r="A185" s="44"/>
    </row>
    <row r="186" spans="1:1" x14ac:dyDescent="0.25">
      <c r="A186" s="44"/>
    </row>
    <row r="187" spans="1:1" x14ac:dyDescent="0.25">
      <c r="A187" s="44"/>
    </row>
    <row r="188" spans="1:1" x14ac:dyDescent="0.25">
      <c r="A188" s="44"/>
    </row>
    <row r="189" spans="1:1" x14ac:dyDescent="0.25">
      <c r="A189" s="44"/>
    </row>
    <row r="190" spans="1:1" x14ac:dyDescent="0.25">
      <c r="A190" s="44"/>
    </row>
    <row r="191" spans="1:1" x14ac:dyDescent="0.25">
      <c r="A191" s="44"/>
    </row>
    <row r="192" spans="1:1" x14ac:dyDescent="0.25">
      <c r="A192" s="44"/>
    </row>
    <row r="193" spans="1:1" x14ac:dyDescent="0.25">
      <c r="A193" s="44"/>
    </row>
    <row r="194" spans="1:1" x14ac:dyDescent="0.25">
      <c r="A194" s="44"/>
    </row>
    <row r="195" spans="1:1" x14ac:dyDescent="0.25">
      <c r="A195" s="44"/>
    </row>
    <row r="196" spans="1:1" x14ac:dyDescent="0.25">
      <c r="A196" s="44"/>
    </row>
    <row r="197" spans="1:1" x14ac:dyDescent="0.25">
      <c r="A197" s="44"/>
    </row>
    <row r="198" spans="1:1" x14ac:dyDescent="0.25">
      <c r="A198" s="44"/>
    </row>
    <row r="199" spans="1:1" x14ac:dyDescent="0.25">
      <c r="A199" s="44"/>
    </row>
    <row r="200" spans="1:1" x14ac:dyDescent="0.25">
      <c r="A200" s="44"/>
    </row>
    <row r="201" spans="1:1" x14ac:dyDescent="0.25">
      <c r="A201" s="44"/>
    </row>
    <row r="202" spans="1:1" x14ac:dyDescent="0.25">
      <c r="A202" s="44"/>
    </row>
    <row r="203" spans="1:1" x14ac:dyDescent="0.25">
      <c r="A203" s="44"/>
    </row>
    <row r="204" spans="1:1" x14ac:dyDescent="0.25">
      <c r="A204" s="44"/>
    </row>
    <row r="205" spans="1:1" x14ac:dyDescent="0.25">
      <c r="A205" s="44"/>
    </row>
    <row r="206" spans="1:1" x14ac:dyDescent="0.25">
      <c r="A206" s="44"/>
    </row>
    <row r="207" spans="1:1" x14ac:dyDescent="0.25">
      <c r="A207" s="44"/>
    </row>
    <row r="208" spans="1:1" x14ac:dyDescent="0.25">
      <c r="A208" s="44"/>
    </row>
    <row r="209" spans="1:1" x14ac:dyDescent="0.25">
      <c r="A209" s="44"/>
    </row>
    <row r="210" spans="1:1" x14ac:dyDescent="0.25">
      <c r="A210" s="44"/>
    </row>
    <row r="211" spans="1:1" x14ac:dyDescent="0.25">
      <c r="A211" s="44"/>
    </row>
    <row r="212" spans="1:1" x14ac:dyDescent="0.25">
      <c r="A212" s="44"/>
    </row>
    <row r="213" spans="1:1" x14ac:dyDescent="0.25">
      <c r="A213" s="44"/>
    </row>
    <row r="214" spans="1:1" x14ac:dyDescent="0.25">
      <c r="A214" s="44"/>
    </row>
    <row r="215" spans="1:1" x14ac:dyDescent="0.25">
      <c r="A215" s="44"/>
    </row>
    <row r="216" spans="1:1" x14ac:dyDescent="0.25">
      <c r="A216" s="44"/>
    </row>
    <row r="217" spans="1:1" x14ac:dyDescent="0.25">
      <c r="A217" s="44"/>
    </row>
    <row r="218" spans="1:1" x14ac:dyDescent="0.25">
      <c r="A218" s="44"/>
    </row>
    <row r="219" spans="1:1" x14ac:dyDescent="0.25">
      <c r="A219" s="44"/>
    </row>
    <row r="220" spans="1:1" x14ac:dyDescent="0.25">
      <c r="A220" s="44"/>
    </row>
    <row r="221" spans="1:1" x14ac:dyDescent="0.25">
      <c r="A221" s="44"/>
    </row>
    <row r="222" spans="1:1" x14ac:dyDescent="0.25">
      <c r="A222" s="44"/>
    </row>
    <row r="223" spans="1:1" x14ac:dyDescent="0.25">
      <c r="A223" s="44"/>
    </row>
    <row r="224" spans="1:1" x14ac:dyDescent="0.25">
      <c r="A224" s="44"/>
    </row>
    <row r="225" spans="1:1" x14ac:dyDescent="0.25">
      <c r="A225" s="44"/>
    </row>
    <row r="226" spans="1:1" x14ac:dyDescent="0.25">
      <c r="A226" s="44"/>
    </row>
    <row r="227" spans="1:1" x14ac:dyDescent="0.25">
      <c r="A227" s="44"/>
    </row>
    <row r="228" spans="1:1" x14ac:dyDescent="0.25">
      <c r="A228" s="44"/>
    </row>
    <row r="229" spans="1:1" x14ac:dyDescent="0.25">
      <c r="A229" s="44"/>
    </row>
    <row r="230" spans="1:1" x14ac:dyDescent="0.25">
      <c r="A230" s="44"/>
    </row>
    <row r="231" spans="1:1" x14ac:dyDescent="0.25">
      <c r="A231" s="44"/>
    </row>
    <row r="232" spans="1:1" x14ac:dyDescent="0.25">
      <c r="A232" s="44"/>
    </row>
    <row r="233" spans="1:1" x14ac:dyDescent="0.25">
      <c r="A233" s="44"/>
    </row>
    <row r="234" spans="1:1" x14ac:dyDescent="0.25">
      <c r="A234" s="44"/>
    </row>
    <row r="235" spans="1:1" x14ac:dyDescent="0.25">
      <c r="A235" s="44"/>
    </row>
    <row r="236" spans="1:1" x14ac:dyDescent="0.25">
      <c r="A236" s="44"/>
    </row>
    <row r="237" spans="1:1" x14ac:dyDescent="0.25">
      <c r="A237" s="44"/>
    </row>
    <row r="238" spans="1:1" x14ac:dyDescent="0.25">
      <c r="A238" s="44"/>
    </row>
    <row r="239" spans="1:1" x14ac:dyDescent="0.25">
      <c r="A239" s="44"/>
    </row>
    <row r="240" spans="1:1" x14ac:dyDescent="0.25">
      <c r="A240" s="44"/>
    </row>
    <row r="241" spans="1:1" x14ac:dyDescent="0.25">
      <c r="A241" s="44"/>
    </row>
    <row r="242" spans="1:1" x14ac:dyDescent="0.25">
      <c r="A242" s="44"/>
    </row>
    <row r="243" spans="1:1" x14ac:dyDescent="0.25">
      <c r="A243" s="44"/>
    </row>
    <row r="244" spans="1:1" x14ac:dyDescent="0.25">
      <c r="A244" s="44"/>
    </row>
    <row r="245" spans="1:1" x14ac:dyDescent="0.25">
      <c r="A245" s="44"/>
    </row>
    <row r="246" spans="1:1" x14ac:dyDescent="0.25">
      <c r="A246" s="44"/>
    </row>
    <row r="247" spans="1:1" x14ac:dyDescent="0.25">
      <c r="A247" s="44"/>
    </row>
    <row r="248" spans="1:1" x14ac:dyDescent="0.25">
      <c r="A248" s="44"/>
    </row>
    <row r="249" spans="1:1" x14ac:dyDescent="0.25">
      <c r="A249" s="44"/>
    </row>
    <row r="250" spans="1:1" x14ac:dyDescent="0.25">
      <c r="A250" s="44"/>
    </row>
    <row r="251" spans="1:1" x14ac:dyDescent="0.25">
      <c r="A251" s="44"/>
    </row>
    <row r="252" spans="1:1" x14ac:dyDescent="0.25">
      <c r="A252" s="44"/>
    </row>
    <row r="253" spans="1:1" x14ac:dyDescent="0.25">
      <c r="A253" s="44"/>
    </row>
    <row r="254" spans="1:1" x14ac:dyDescent="0.25">
      <c r="A254" s="44"/>
    </row>
    <row r="255" spans="1:1" x14ac:dyDescent="0.25">
      <c r="A255" s="44"/>
    </row>
    <row r="256" spans="1:1" x14ac:dyDescent="0.25">
      <c r="A256" s="44"/>
    </row>
    <row r="257" spans="1:1" x14ac:dyDescent="0.25">
      <c r="A257" s="44"/>
    </row>
    <row r="258" spans="1:1" x14ac:dyDescent="0.25">
      <c r="A258" s="44"/>
    </row>
    <row r="259" spans="1:1" x14ac:dyDescent="0.25">
      <c r="A259" s="44"/>
    </row>
    <row r="260" spans="1:1" x14ac:dyDescent="0.25">
      <c r="A260" s="44"/>
    </row>
    <row r="261" spans="1:1" x14ac:dyDescent="0.25">
      <c r="A261" s="44"/>
    </row>
    <row r="262" spans="1:1" x14ac:dyDescent="0.25">
      <c r="A262" s="44"/>
    </row>
    <row r="263" spans="1:1" x14ac:dyDescent="0.25">
      <c r="A263" s="44"/>
    </row>
    <row r="264" spans="1:1" x14ac:dyDescent="0.25">
      <c r="A264" s="44"/>
    </row>
    <row r="265" spans="1:1" x14ac:dyDescent="0.25">
      <c r="A265" s="44"/>
    </row>
    <row r="266" spans="1:1" x14ac:dyDescent="0.25">
      <c r="A266" s="44"/>
    </row>
    <row r="267" spans="1:1" x14ac:dyDescent="0.25">
      <c r="A267" s="44"/>
    </row>
    <row r="268" spans="1:1" x14ac:dyDescent="0.25">
      <c r="A268" s="44"/>
    </row>
    <row r="269" spans="1:1" x14ac:dyDescent="0.25">
      <c r="A269" s="44"/>
    </row>
    <row r="270" spans="1:1" x14ac:dyDescent="0.25">
      <c r="A270" s="44"/>
    </row>
    <row r="271" spans="1:1" x14ac:dyDescent="0.25">
      <c r="A271" s="44"/>
    </row>
    <row r="272" spans="1:1" x14ac:dyDescent="0.25">
      <c r="A272" s="44"/>
    </row>
    <row r="273" spans="1:1" x14ac:dyDescent="0.25">
      <c r="A273" s="44"/>
    </row>
    <row r="274" spans="1:1" x14ac:dyDescent="0.25">
      <c r="A274" s="44"/>
    </row>
    <row r="275" spans="1:1" x14ac:dyDescent="0.25">
      <c r="A275" s="44"/>
    </row>
    <row r="276" spans="1:1" x14ac:dyDescent="0.25">
      <c r="A276" s="44"/>
    </row>
    <row r="277" spans="1:1" x14ac:dyDescent="0.25">
      <c r="A277" s="44"/>
    </row>
    <row r="278" spans="1:1" x14ac:dyDescent="0.25">
      <c r="A278" s="44"/>
    </row>
    <row r="279" spans="1:1" x14ac:dyDescent="0.25">
      <c r="A279" s="44"/>
    </row>
    <row r="280" spans="1:1" x14ac:dyDescent="0.25">
      <c r="A280" s="44"/>
    </row>
    <row r="281" spans="1:1" x14ac:dyDescent="0.25">
      <c r="A281" s="44"/>
    </row>
    <row r="282" spans="1:1" x14ac:dyDescent="0.25">
      <c r="A282" s="44"/>
    </row>
    <row r="283" spans="1:1" x14ac:dyDescent="0.25">
      <c r="A283" s="44"/>
    </row>
    <row r="284" spans="1:1" x14ac:dyDescent="0.25">
      <c r="A284" s="44"/>
    </row>
    <row r="285" spans="1:1" x14ac:dyDescent="0.25">
      <c r="A285" s="44"/>
    </row>
    <row r="286" spans="1:1" x14ac:dyDescent="0.25">
      <c r="A286" s="44"/>
    </row>
    <row r="287" spans="1:1" x14ac:dyDescent="0.25">
      <c r="A287" s="44"/>
    </row>
    <row r="288" spans="1:1" x14ac:dyDescent="0.25">
      <c r="A288" s="44"/>
    </row>
    <row r="289" spans="1:1" x14ac:dyDescent="0.25">
      <c r="A289" s="44"/>
    </row>
    <row r="290" spans="1:1" x14ac:dyDescent="0.25">
      <c r="A290" s="44"/>
    </row>
    <row r="291" spans="1:1" x14ac:dyDescent="0.25">
      <c r="A291" s="44"/>
    </row>
  </sheetData>
  <mergeCells count="78">
    <mergeCell ref="B6:E6"/>
    <mergeCell ref="C82:F82"/>
    <mergeCell ref="D2:G2"/>
    <mergeCell ref="D3:G3"/>
    <mergeCell ref="B4:C4"/>
    <mergeCell ref="B5:E5"/>
    <mergeCell ref="A20:F20"/>
    <mergeCell ref="B7:E7"/>
    <mergeCell ref="B8:E8"/>
    <mergeCell ref="B9:E9"/>
    <mergeCell ref="B10:E10"/>
    <mergeCell ref="B11:E11"/>
    <mergeCell ref="B12:E12"/>
    <mergeCell ref="B13:E13"/>
    <mergeCell ref="B14:E14"/>
    <mergeCell ref="A16:F16"/>
    <mergeCell ref="A18:F18"/>
    <mergeCell ref="A19:F19"/>
    <mergeCell ref="F29:G29"/>
    <mergeCell ref="E21:G21"/>
    <mergeCell ref="A22:A23"/>
    <mergeCell ref="B22:B23"/>
    <mergeCell ref="C22:C23"/>
    <mergeCell ref="D22:G22"/>
    <mergeCell ref="F23:G23"/>
    <mergeCell ref="F24:G24"/>
    <mergeCell ref="A25:G25"/>
    <mergeCell ref="A26:G26"/>
    <mergeCell ref="F27:G27"/>
    <mergeCell ref="F28:G28"/>
    <mergeCell ref="F41:G41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D1:G1"/>
    <mergeCell ref="F62:G62"/>
    <mergeCell ref="F63:G63"/>
    <mergeCell ref="F64:G64"/>
    <mergeCell ref="F53:G53"/>
    <mergeCell ref="F42:G42"/>
    <mergeCell ref="F43:G43"/>
    <mergeCell ref="A44:G44"/>
    <mergeCell ref="F45:G45"/>
    <mergeCell ref="F46:G46"/>
    <mergeCell ref="F47:G47"/>
    <mergeCell ref="F48:G48"/>
    <mergeCell ref="F49:G49"/>
    <mergeCell ref="F50:G50"/>
    <mergeCell ref="A51:G51"/>
    <mergeCell ref="F52:G52"/>
    <mergeCell ref="A75:B7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65:G65"/>
    <mergeCell ref="F54:G54"/>
    <mergeCell ref="F55:G55"/>
    <mergeCell ref="F56:G56"/>
    <mergeCell ref="C83:F83"/>
    <mergeCell ref="F58:G58"/>
    <mergeCell ref="F59:G59"/>
    <mergeCell ref="F60:G60"/>
    <mergeCell ref="A61:G61"/>
    <mergeCell ref="F57:G57"/>
  </mergeCells>
  <pageMargins left="0.7" right="0.7" top="0.75" bottom="0.75" header="0.3" footer="0.3"/>
  <pageSetup paperSize="9" scale="77" orientation="portrait" verticalDpi="0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Звіт виконання Фін  плану  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2024-03-05T13:10:11Z</cp:lastPrinted>
  <dcterms:created xsi:type="dcterms:W3CDTF">2019-02-20T14:20:10Z</dcterms:created>
  <dcterms:modified xsi:type="dcterms:W3CDTF">2024-03-18T14:44:21Z</dcterms:modified>
</cp:coreProperties>
</file>