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23256" windowHeight="12456"/>
  </bookViews>
  <sheets>
    <sheet name="ЗВІТ" sheetId="1" r:id="rId1"/>
    <sheet name="Лист1" sheetId="3" r:id="rId2"/>
  </sheets>
  <definedNames>
    <definedName name="_xlnm.Print_Titles" localSheetId="0">ЗВІТ!$3:$4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5" i="1"/>
  <c r="H20" i="1"/>
  <c r="H18" i="1"/>
  <c r="H16" i="1"/>
  <c r="H11" i="1"/>
  <c r="H5" i="1"/>
  <c r="G32" i="1" l="1"/>
  <c r="G30" i="1"/>
  <c r="G28" i="1"/>
  <c r="H28" i="1"/>
  <c r="H22" i="1"/>
  <c r="G22" i="1"/>
  <c r="G15" i="1"/>
  <c r="H15" i="1"/>
  <c r="F30" i="1"/>
  <c r="G36" i="1" l="1"/>
  <c r="F28" i="1"/>
  <c r="F22" i="1" l="1"/>
  <c r="F15" i="1"/>
  <c r="F32" i="1"/>
  <c r="F36" i="1" s="1"/>
  <c r="H32" i="1"/>
  <c r="H36" i="1" s="1"/>
</calcChain>
</file>

<file path=xl/sharedStrings.xml><?xml version="1.0" encoding="utf-8"?>
<sst xmlns="http://schemas.openxmlformats.org/spreadsheetml/2006/main" count="79" uniqueCount="50">
  <si>
    <t>II. Забезпечення ефективності надання  послуг первинної медико-санітарної допомоги</t>
  </si>
  <si>
    <t>Забезпечення діючих умов оплати праці медичних працівників та іншого персоналу медичних працівників сільської місцевості</t>
  </si>
  <si>
    <t>Покрашення матеріально-технічного оснащення  шляхом придбання обладнання  та інвентарю, предметів довгострокового користування, відповідно до табеля матеріально – технічного оснащення</t>
  </si>
  <si>
    <t xml:space="preserve">Створення та підтримання належних умов для перебування пацієнтів в лікувально-профілактичних закладах центру </t>
  </si>
  <si>
    <t xml:space="preserve">Матеріальне забезпечення надання населенню первинної медичної допомоги за місцем проживання (перебування) </t>
  </si>
  <si>
    <t xml:space="preserve">Ананьївська міська рада, КНП«Ананьївський ЦПМСД» 
</t>
  </si>
  <si>
    <t>2021 - 2023</t>
  </si>
  <si>
    <t>Бюджет Ананьївської міської ради</t>
  </si>
  <si>
    <t>умов медичних працівників</t>
  </si>
  <si>
    <t xml:space="preserve">Ананьївська міська рада, КНП«Ананьївський ЦПМСД» </t>
  </si>
  <si>
    <t>Усього за напрямом</t>
  </si>
  <si>
    <t xml:space="preserve">III. Покращення матеріально-технічного забезпечення КНП«Ананьївський ЦПМСД» </t>
  </si>
  <si>
    <t>Покрашення матеріально-технічного оснащення шляхом забезпечення комп’ютерною технікою та створення комп’ютерної мережі, забезпечення доступу до мережі Інтернет, впровадження електронних реєстрів та телемедичного консультування, обслуговування комп'ютерної техніки та інтернету</t>
  </si>
  <si>
    <t>Ананьївська міська рада, КНП "Ананьївський ЦПМСД"</t>
  </si>
  <si>
    <t>I.Матеріальна мотивація  працівників що працюють в сільскій місцевості (створення належних житлово-побутових умов)</t>
  </si>
  <si>
    <t>Назва напряму діяльності (пріоритетні завдання)</t>
  </si>
  <si>
    <t>Зміст заходів Програми з виконання завдання</t>
  </si>
  <si>
    <t>Відповідальні за виконання</t>
  </si>
  <si>
    <t>Строк виконання</t>
  </si>
  <si>
    <t>Джерела фінансування</t>
  </si>
  <si>
    <t xml:space="preserve">2.Поліпшення житлово-побутових 
умов медичних працівників
</t>
  </si>
  <si>
    <t>Забезпечення пріоритентності у наданні медичної допомоги, придбання медикаментів, виробів медичного призначення,.</t>
  </si>
  <si>
    <t>2021-2023</t>
  </si>
  <si>
    <t>Усього за Програмою</t>
  </si>
  <si>
    <t>Оплата рахунків за спожиту електроенергію, газ, теплопостачання, водопостачання, придбання дров та вугілля.</t>
  </si>
  <si>
    <t>Придбання  житла для лікарів.</t>
  </si>
  <si>
    <t xml:space="preserve">IV.  Оплата вартості   енергоносіїв  та комунальних послуг  КНП«Ананьївський ЦПМСД» </t>
  </si>
  <si>
    <t>VI.  Надання медичної допомоги хворим на  нецукровий  діабет.</t>
  </si>
  <si>
    <t xml:space="preserve">Забезпечення хворих медикаментами </t>
  </si>
  <si>
    <t>V. Забезпечення обстеження та лікування населення громади, яке користується пільгами (ветерани праці та війни, учасники бойових дій, учасники з ліквідації авварії на ЧАЕС тощо)</t>
  </si>
  <si>
    <t>Планові обсяги</t>
  </si>
  <si>
    <t>Фактичні обсяги</t>
  </si>
  <si>
    <t>Відхилення</t>
  </si>
  <si>
    <t>Стан виконання заходів</t>
  </si>
  <si>
    <t>Забезпечено виплату заробітної плати працівникам , що працюють в сільській місцевості, а саме 2 працівникам фельдшерського пункту с. Долинське 3 дільниця</t>
  </si>
  <si>
    <t>Житло не придбавалось</t>
  </si>
  <si>
    <t>Для забезпечення належного рівня  медичної допомоги придбанно обладнання  та інвентарь, предметив довгострокового користування, відповідно до табеля матеріально – технічного оснащення.</t>
  </si>
  <si>
    <t xml:space="preserve"> Ззабезпечено доступу до мережі Інтернет, впроваджено електронні реєстрів та телемедичне консультування та інше.</t>
  </si>
  <si>
    <t>Створені та підтримуються  належні умови для перебування пацієнтів (відремонтовано дах ФП с. Кохівка, приміщення  КНП "Ананьївський ЦПМСД", приміщення ФП с. Коханівка), оплата інших послуг, необхідних для  функціонування підприємства з метою забезпечення  медичного обслуговування  населення громади за програмою медичних гарантій.</t>
  </si>
  <si>
    <t>Покращено надання  медичної допомоги населенню ( придбані медикаменти, перев’язувальні матеріали та дезінфікційні засоби, тест-смужки для проведення аналізів, реагенти для роботи аналізаторів мочі та крові,  ЗІЗ для медичних працівників, КНП  забезпечене лікарськими засобами для надання невідкладної допомоги, туберкулінодіагностики. Придбане паливно - мастильних матеріали для забезпечення виконання графіку виїздів лікарів на ФП населених пунктів Ананьївської громади, забезпечені необхідні  умов діагностики ВІЛ - інфекованих та хворих на СНІД і  туберкульоз, проведились профілактичні заходи населенню громади.Інваліди ( 24 особи) забезпечені виробами медичного призначення для якнайбільшої компенсації функцій ушкоджених органів (по індивідуальній програмі реабілітації інваліді) Забезпечено відпуск пільгових медикаментів 9 особам згідно Постанови КМУ № 1303 від 17.08.1998 р. (зниження % інвалідізації, збільшення тривалості життя,)</t>
  </si>
  <si>
    <t>Своєчасна та  в повному обсязі оплата викоританих енергоносіїв та комунальних послуг забезпечила стале фунціонування структурних підрозділів Центру</t>
  </si>
  <si>
    <t>Забезпечено своєчаснео надання (в повному обсязі) медичної допомоги, зниження інвалідизації та соціальної адаптації інвалідів для якнайбільшої компенсації функцій ушкоджених органів. Забезпечення інвалідів виробами медичного призначення ( по індивідуальній програмі "Реабілітація інвалідів").</t>
  </si>
  <si>
    <t xml:space="preserve">Директор                                                                                           </t>
  </si>
  <si>
    <t>Вікторія СЕРЕДА</t>
  </si>
  <si>
    <t>бюджет Долинської територіальної громади</t>
  </si>
  <si>
    <t xml:space="preserve">бюджет Долинської територіальної громади
</t>
  </si>
  <si>
    <t>Звернень хворих на нецукровий діабет не було.</t>
  </si>
  <si>
    <t>бюджет Ананьївської міської територіальної громади</t>
  </si>
  <si>
    <t>Звіт про виконання  цільової Програми розвитку первинної  медико-санітарної допомоги  та підтримки комунального некомерційного підприємства «Ананьївський  центр первинної медико-санітарної допомоги Ананьївської міської ради" на 2021 - 2023 роки</t>
  </si>
  <si>
    <r>
      <rPr>
        <b/>
        <sz val="7"/>
        <rFont val="Arial"/>
        <family val="2"/>
        <charset val="204"/>
      </rPr>
      <t>Затведжено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рішення Ананьївської міської ради                                                         від  19 січня 2024 року  № 1030-VІІІ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</si>
</sst>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color rgb="FF000000"/>
      <name val="Times New Roman"/>
      <charset val="204"/>
    </font>
    <font>
      <b/>
      <sz val="10"/>
      <name val="Times New Roman"/>
    </font>
    <font>
      <sz val="7"/>
      <name val="Arial"/>
      <family val="2"/>
    </font>
    <font>
      <b/>
      <sz val="10"/>
      <name val="Times New Roman"/>
      <family val="1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25" xfId="0" applyFont="1" applyBorder="1" applyAlignment="1">
      <alignment horizontal="left" vertical="top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0" borderId="12" xfId="0" applyFont="1" applyBorder="1" applyAlignment="1">
      <alignment horizontal="left" vertical="top" wrapText="1" indent="8"/>
    </xf>
    <xf numFmtId="0" fontId="6" fillId="0" borderId="7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top" wrapText="1"/>
    </xf>
    <xf numFmtId="164" fontId="9" fillId="0" borderId="14" xfId="0" applyNumberFormat="1" applyFont="1" applyBorder="1" applyAlignment="1">
      <alignment horizontal="center" vertical="top" wrapText="1"/>
    </xf>
    <xf numFmtId="165" fontId="4" fillId="0" borderId="14" xfId="0" applyNumberFormat="1" applyFont="1" applyBorder="1" applyAlignment="1">
      <alignment vertical="top" wrapText="1"/>
    </xf>
    <xf numFmtId="164" fontId="4" fillId="0" borderId="14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3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right" vertical="top" wrapText="1" indent="1"/>
    </xf>
    <xf numFmtId="164" fontId="6" fillId="0" borderId="3" xfId="0" applyNumberFormat="1" applyFont="1" applyBorder="1" applyAlignment="1">
      <alignment horizontal="center" vertical="top" wrapText="1"/>
    </xf>
    <xf numFmtId="165" fontId="7" fillId="0" borderId="14" xfId="0" applyNumberFormat="1" applyFont="1" applyBorder="1" applyAlignment="1">
      <alignment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top" wrapText="1"/>
    </xf>
    <xf numFmtId="165" fontId="5" fillId="0" borderId="14" xfId="0" applyNumberFormat="1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 wrapText="1"/>
    </xf>
    <xf numFmtId="0" fontId="7" fillId="0" borderId="34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11" fillId="0" borderId="0" xfId="0" applyFont="1" applyAlignment="1">
      <alignment horizontal="left" vertical="top" wrapText="1" indent="3"/>
    </xf>
    <xf numFmtId="0" fontId="12" fillId="0" borderId="0" xfId="0" applyFont="1" applyAlignment="1">
      <alignment horizontal="left" vertical="top"/>
    </xf>
    <xf numFmtId="165" fontId="7" fillId="0" borderId="14" xfId="0" applyNumberFormat="1" applyFont="1" applyBorder="1" applyAlignment="1">
      <alignment vertical="top" wrapText="1"/>
    </xf>
    <xf numFmtId="0" fontId="0" fillId="0" borderId="14" xfId="0" applyBorder="1" applyAlignment="1">
      <alignment horizontal="left" vertical="top" wrapText="1"/>
    </xf>
    <xf numFmtId="164" fontId="7" fillId="0" borderId="5" xfId="0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64" fontId="7" fillId="0" borderId="9" xfId="0" applyNumberFormat="1" applyFont="1" applyBorder="1" applyAlignment="1">
      <alignment horizontal="right" vertical="top" wrapText="1"/>
    </xf>
    <xf numFmtId="0" fontId="0" fillId="0" borderId="10" xfId="0" applyBorder="1" applyAlignment="1">
      <alignment horizontal="left" vertical="top" wrapText="1"/>
    </xf>
    <xf numFmtId="164" fontId="7" fillId="0" borderId="7" xfId="0" applyNumberFormat="1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64" fontId="7" fillId="0" borderId="14" xfId="0" applyNumberFormat="1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65" fontId="4" fillId="0" borderId="14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165" fontId="5" fillId="0" borderId="14" xfId="0" applyNumberFormat="1" applyFont="1" applyBorder="1" applyAlignment="1">
      <alignment horizontal="center" vertical="top" wrapText="1"/>
    </xf>
    <xf numFmtId="165" fontId="4" fillId="0" borderId="14" xfId="0" applyNumberFormat="1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164" fontId="5" fillId="0" borderId="14" xfId="0" applyNumberFormat="1" applyFont="1" applyBorder="1" applyAlignment="1">
      <alignment horizontal="center" vertical="top" wrapText="1"/>
    </xf>
    <xf numFmtId="0" fontId="7" fillId="0" borderId="39" xfId="0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 wrapText="1"/>
    </xf>
    <xf numFmtId="164" fontId="6" fillId="0" borderId="14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0" fontId="6" fillId="0" borderId="3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6" fillId="0" borderId="29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 indent="8"/>
    </xf>
    <xf numFmtId="0" fontId="6" fillId="0" borderId="8" xfId="0" applyFont="1" applyBorder="1" applyAlignment="1">
      <alignment horizontal="left" vertical="top" wrapText="1" indent="8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 wrapText="1" indent="8"/>
    </xf>
    <xf numFmtId="0" fontId="6" fillId="0" borderId="12" xfId="0" applyFont="1" applyBorder="1" applyAlignment="1">
      <alignment horizontal="left" vertical="top" wrapText="1" indent="8"/>
    </xf>
    <xf numFmtId="0" fontId="4" fillId="0" borderId="11" xfId="0" applyFont="1" applyBorder="1" applyAlignment="1">
      <alignment horizontal="left" vertical="top" wrapText="1" indent="8"/>
    </xf>
    <xf numFmtId="0" fontId="4" fillId="0" borderId="12" xfId="0" applyFont="1" applyBorder="1" applyAlignment="1">
      <alignment horizontal="left" vertical="top" wrapText="1" indent="8"/>
    </xf>
    <xf numFmtId="0" fontId="6" fillId="0" borderId="7" xfId="0" applyFont="1" applyBorder="1" applyAlignment="1">
      <alignment horizontal="left" vertical="top" wrapText="1" indent="6"/>
    </xf>
    <xf numFmtId="0" fontId="6" fillId="0" borderId="8" xfId="0" applyFont="1" applyBorder="1" applyAlignment="1">
      <alignment horizontal="left" vertical="top" wrapText="1" indent="6"/>
    </xf>
    <xf numFmtId="0" fontId="6" fillId="0" borderId="9" xfId="0" applyFont="1" applyBorder="1" applyAlignment="1">
      <alignment horizontal="left" vertical="top" wrapText="1" indent="5"/>
    </xf>
    <xf numFmtId="0" fontId="6" fillId="0" borderId="1" xfId="0" applyFont="1" applyBorder="1" applyAlignment="1">
      <alignment horizontal="left" vertical="top" wrapText="1" indent="5"/>
    </xf>
    <xf numFmtId="0" fontId="6" fillId="0" borderId="5" xfId="0" applyFont="1" applyBorder="1" applyAlignment="1">
      <alignment horizontal="left" vertical="top" wrapText="1" indent="6"/>
    </xf>
    <xf numFmtId="0" fontId="6" fillId="0" borderId="6" xfId="0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1"/>
  <sheetViews>
    <sheetView tabSelected="1" zoomScaleNormal="100" workbookViewId="0">
      <selection activeCell="M4" sqref="M4"/>
    </sheetView>
  </sheetViews>
  <sheetFormatPr defaultRowHeight="13.2" x14ac:dyDescent="0.25"/>
  <cols>
    <col min="1" max="1" width="17.77734375" customWidth="1"/>
    <col min="2" max="2" width="26" customWidth="1"/>
    <col min="3" max="3" width="18.33203125" customWidth="1"/>
    <col min="4" max="4" width="9.33203125" customWidth="1"/>
    <col min="5" max="5" width="14" customWidth="1"/>
    <col min="6" max="8" width="9.33203125" customWidth="1"/>
    <col min="9" max="9" width="9.44140625" customWidth="1"/>
    <col min="10" max="10" width="42.77734375" customWidth="1"/>
  </cols>
  <sheetData>
    <row r="1" spans="1:10" ht="40.799999999999997" customHeight="1" x14ac:dyDescent="0.25">
      <c r="A1" s="1"/>
      <c r="B1" s="1"/>
      <c r="C1" s="1"/>
      <c r="D1" s="1"/>
      <c r="E1" s="1"/>
      <c r="F1" s="1"/>
      <c r="G1" s="1"/>
      <c r="H1" s="1"/>
      <c r="I1" s="1"/>
      <c r="J1" s="47" t="s">
        <v>49</v>
      </c>
    </row>
    <row r="2" spans="1:10" ht="53.4" customHeight="1" x14ac:dyDescent="0.25">
      <c r="A2" s="76" t="s">
        <v>48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24.75" customHeight="1" x14ac:dyDescent="0.25">
      <c r="A3" s="78" t="s">
        <v>15</v>
      </c>
      <c r="B3" s="78" t="s">
        <v>16</v>
      </c>
      <c r="C3" s="80" t="s">
        <v>17</v>
      </c>
      <c r="D3" s="82" t="s">
        <v>18</v>
      </c>
      <c r="E3" s="78" t="s">
        <v>19</v>
      </c>
      <c r="F3" s="63" t="s">
        <v>30</v>
      </c>
      <c r="G3" s="63" t="s">
        <v>31</v>
      </c>
      <c r="H3" s="63" t="s">
        <v>32</v>
      </c>
      <c r="I3" s="85" t="s">
        <v>33</v>
      </c>
      <c r="J3" s="56"/>
    </row>
    <row r="4" spans="1:10" ht="31.95" customHeight="1" x14ac:dyDescent="0.25">
      <c r="A4" s="79"/>
      <c r="B4" s="79"/>
      <c r="C4" s="81"/>
      <c r="D4" s="83"/>
      <c r="E4" s="79"/>
      <c r="F4" s="84"/>
      <c r="G4" s="84">
        <v>2021</v>
      </c>
      <c r="H4" s="84">
        <v>2022</v>
      </c>
      <c r="I4" s="86"/>
      <c r="J4" s="54"/>
    </row>
    <row r="5" spans="1:10" ht="138.75" customHeight="1" x14ac:dyDescent="0.25">
      <c r="A5" s="3" t="s">
        <v>14</v>
      </c>
      <c r="B5" s="4" t="s">
        <v>1</v>
      </c>
      <c r="C5" s="4" t="s">
        <v>5</v>
      </c>
      <c r="D5" s="2" t="s">
        <v>22</v>
      </c>
      <c r="E5" s="5" t="s">
        <v>44</v>
      </c>
      <c r="F5" s="32">
        <v>7920</v>
      </c>
      <c r="G5" s="33">
        <v>423.9</v>
      </c>
      <c r="H5" s="33">
        <f>F5-G5</f>
        <v>7496.1</v>
      </c>
      <c r="I5" s="51" t="s">
        <v>34</v>
      </c>
      <c r="J5" s="52"/>
    </row>
    <row r="6" spans="1:10" ht="9" hidden="1" customHeight="1" x14ac:dyDescent="0.25">
      <c r="A6" s="63" t="s">
        <v>10</v>
      </c>
      <c r="B6" s="64"/>
      <c r="C6" s="6"/>
      <c r="D6" s="7"/>
      <c r="E6" s="8"/>
      <c r="F6" s="32"/>
      <c r="G6" s="32"/>
      <c r="H6" s="32"/>
      <c r="I6" s="32"/>
      <c r="J6" s="8"/>
    </row>
    <row r="7" spans="1:10" ht="19.95" customHeight="1" x14ac:dyDescent="0.25">
      <c r="A7" s="65"/>
      <c r="B7" s="66"/>
      <c r="C7" s="67" t="s">
        <v>45</v>
      </c>
      <c r="D7" s="68"/>
      <c r="E7" s="69"/>
      <c r="F7" s="32">
        <v>7920</v>
      </c>
      <c r="G7" s="33">
        <v>423.9</v>
      </c>
      <c r="H7" s="33">
        <v>7496.1</v>
      </c>
      <c r="I7" s="53"/>
      <c r="J7" s="54"/>
    </row>
    <row r="8" spans="1:10" ht="63" customHeight="1" x14ac:dyDescent="0.25">
      <c r="A8" s="9" t="s">
        <v>20</v>
      </c>
      <c r="B8" s="10" t="s">
        <v>25</v>
      </c>
      <c r="C8" s="11" t="s">
        <v>9</v>
      </c>
      <c r="D8" s="12" t="s">
        <v>22</v>
      </c>
      <c r="E8" s="13"/>
      <c r="F8" s="34">
        <v>1050</v>
      </c>
      <c r="G8" s="34">
        <v>0</v>
      </c>
      <c r="H8" s="34">
        <v>1050</v>
      </c>
      <c r="I8" s="51" t="s">
        <v>35</v>
      </c>
      <c r="J8" s="52"/>
    </row>
    <row r="9" spans="1:10" ht="37.200000000000003" hidden="1" customHeight="1" x14ac:dyDescent="0.25">
      <c r="A9" s="15" t="s">
        <v>8</v>
      </c>
      <c r="B9" s="16"/>
      <c r="C9" s="17"/>
      <c r="D9" s="18"/>
      <c r="E9" s="13"/>
      <c r="F9" s="14"/>
      <c r="G9" s="14"/>
      <c r="H9" s="14"/>
      <c r="I9" s="14"/>
      <c r="J9" s="13"/>
    </row>
    <row r="10" spans="1:10" ht="22.95" customHeight="1" x14ac:dyDescent="0.25">
      <c r="A10" s="100" t="s">
        <v>10</v>
      </c>
      <c r="B10" s="101"/>
      <c r="C10" s="98" t="s">
        <v>47</v>
      </c>
      <c r="D10" s="68"/>
      <c r="E10" s="99"/>
      <c r="F10" s="34">
        <v>1050</v>
      </c>
      <c r="G10" s="34">
        <v>0</v>
      </c>
      <c r="H10" s="34">
        <v>1050</v>
      </c>
      <c r="I10" s="55"/>
      <c r="J10" s="56"/>
    </row>
    <row r="11" spans="1:10" ht="214.5" customHeight="1" x14ac:dyDescent="0.25">
      <c r="A11" s="109" t="s">
        <v>0</v>
      </c>
      <c r="B11" s="108" t="s">
        <v>4</v>
      </c>
      <c r="C11" s="91" t="s">
        <v>9</v>
      </c>
      <c r="D11" s="87" t="s">
        <v>6</v>
      </c>
      <c r="E11" s="72" t="s">
        <v>47</v>
      </c>
      <c r="F11" s="73">
        <v>2840</v>
      </c>
      <c r="G11" s="57">
        <v>2204.4</v>
      </c>
      <c r="H11" s="57">
        <f>F11-G11</f>
        <v>635.59999999999991</v>
      </c>
      <c r="I11" s="57" t="s">
        <v>39</v>
      </c>
      <c r="J11" s="58"/>
    </row>
    <row r="12" spans="1:10" ht="43.95" hidden="1" customHeight="1" x14ac:dyDescent="0.25">
      <c r="A12" s="109"/>
      <c r="B12" s="108"/>
      <c r="C12" s="92"/>
      <c r="D12" s="89"/>
      <c r="E12" s="93"/>
      <c r="F12" s="73"/>
      <c r="G12" s="57"/>
      <c r="H12" s="57"/>
      <c r="I12" s="57"/>
      <c r="J12" s="58"/>
    </row>
    <row r="13" spans="1:10" ht="34.950000000000003" hidden="1" customHeight="1" x14ac:dyDescent="0.25">
      <c r="A13" s="109"/>
      <c r="B13" s="108"/>
      <c r="C13" s="92"/>
      <c r="D13" s="89"/>
      <c r="E13" s="94"/>
      <c r="F13" s="73"/>
      <c r="G13" s="57"/>
      <c r="H13" s="57"/>
      <c r="I13" s="57"/>
      <c r="J13" s="58"/>
    </row>
    <row r="14" spans="1:10" ht="1.95" hidden="1" customHeight="1" x14ac:dyDescent="0.25">
      <c r="A14" s="109"/>
      <c r="B14" s="108"/>
      <c r="C14" s="92"/>
      <c r="D14" s="90"/>
      <c r="E14" s="40"/>
      <c r="F14" s="61"/>
      <c r="G14" s="60"/>
      <c r="H14" s="60"/>
      <c r="I14" s="60"/>
      <c r="J14" s="36"/>
    </row>
    <row r="15" spans="1:10" ht="38.25" customHeight="1" x14ac:dyDescent="0.25">
      <c r="A15" s="110" t="s">
        <v>10</v>
      </c>
      <c r="B15" s="111"/>
      <c r="C15" s="102" t="s">
        <v>47</v>
      </c>
      <c r="D15" s="103"/>
      <c r="E15" s="103"/>
      <c r="F15" s="38">
        <f>F11</f>
        <v>2840</v>
      </c>
      <c r="G15" s="38">
        <f t="shared" ref="G15:H15" si="0">G11</f>
        <v>2204.4</v>
      </c>
      <c r="H15" s="38">
        <f t="shared" si="0"/>
        <v>635.59999999999991</v>
      </c>
      <c r="I15" s="70"/>
      <c r="J15" s="50"/>
    </row>
    <row r="16" spans="1:10" ht="38.25" customHeight="1" x14ac:dyDescent="0.25">
      <c r="A16" s="112" t="s">
        <v>11</v>
      </c>
      <c r="B16" s="95" t="s">
        <v>2</v>
      </c>
      <c r="C16" s="115" t="s">
        <v>13</v>
      </c>
      <c r="D16" s="118" t="s">
        <v>6</v>
      </c>
      <c r="E16" s="74" t="s">
        <v>47</v>
      </c>
      <c r="F16" s="73">
        <v>750</v>
      </c>
      <c r="G16" s="57">
        <v>128</v>
      </c>
      <c r="H16" s="57">
        <f>F16-G16</f>
        <v>622</v>
      </c>
      <c r="I16" s="57" t="s">
        <v>36</v>
      </c>
      <c r="J16" s="58"/>
    </row>
    <row r="17" spans="1:10" ht="75" customHeight="1" x14ac:dyDescent="0.25">
      <c r="A17" s="113"/>
      <c r="B17" s="96"/>
      <c r="C17" s="116"/>
      <c r="D17" s="119"/>
      <c r="E17" s="97"/>
      <c r="F17" s="73"/>
      <c r="G17" s="57"/>
      <c r="H17" s="57"/>
      <c r="I17" s="57"/>
      <c r="J17" s="58"/>
    </row>
    <row r="18" spans="1:10" ht="28.2" customHeight="1" x14ac:dyDescent="0.25">
      <c r="A18" s="113"/>
      <c r="B18" s="95" t="s">
        <v>12</v>
      </c>
      <c r="C18" s="116"/>
      <c r="D18" s="120" t="s">
        <v>6</v>
      </c>
      <c r="E18" s="74" t="s">
        <v>47</v>
      </c>
      <c r="F18" s="73">
        <v>450</v>
      </c>
      <c r="G18" s="57">
        <v>50.9</v>
      </c>
      <c r="H18" s="57">
        <f>F18-G18</f>
        <v>399.1</v>
      </c>
      <c r="I18" s="57" t="s">
        <v>37</v>
      </c>
      <c r="J18" s="58"/>
    </row>
    <row r="19" spans="1:10" ht="124.5" customHeight="1" x14ac:dyDescent="0.25">
      <c r="A19" s="113"/>
      <c r="B19" s="96"/>
      <c r="C19" s="116"/>
      <c r="D19" s="121"/>
      <c r="E19" s="75"/>
      <c r="F19" s="73"/>
      <c r="G19" s="57"/>
      <c r="H19" s="57"/>
      <c r="I19" s="57"/>
      <c r="J19" s="58"/>
    </row>
    <row r="20" spans="1:10" ht="14.25" customHeight="1" x14ac:dyDescent="0.25">
      <c r="A20" s="113"/>
      <c r="B20" s="95" t="s">
        <v>3</v>
      </c>
      <c r="C20" s="116"/>
      <c r="D20" s="87" t="s">
        <v>6</v>
      </c>
      <c r="E20" s="71" t="s">
        <v>47</v>
      </c>
      <c r="F20" s="73">
        <v>1500</v>
      </c>
      <c r="G20" s="57">
        <v>371.4</v>
      </c>
      <c r="H20" s="57">
        <f>F20-G20</f>
        <v>1128.5999999999999</v>
      </c>
      <c r="I20" s="57" t="s">
        <v>38</v>
      </c>
      <c r="J20" s="58"/>
    </row>
    <row r="21" spans="1:10" ht="72" customHeight="1" x14ac:dyDescent="0.25">
      <c r="A21" s="114"/>
      <c r="B21" s="96"/>
      <c r="C21" s="117"/>
      <c r="D21" s="88"/>
      <c r="E21" s="71"/>
      <c r="F21" s="73"/>
      <c r="G21" s="57"/>
      <c r="H21" s="57"/>
      <c r="I21" s="57"/>
      <c r="J21" s="58"/>
    </row>
    <row r="22" spans="1:10" ht="87.75" customHeight="1" x14ac:dyDescent="0.25">
      <c r="A22" s="106" t="s">
        <v>10</v>
      </c>
      <c r="B22" s="107"/>
      <c r="C22" s="75" t="s">
        <v>47</v>
      </c>
      <c r="D22" s="104"/>
      <c r="E22" s="104"/>
      <c r="F22" s="61">
        <f>SUM(F16:F21)</f>
        <v>2700</v>
      </c>
      <c r="G22" s="61">
        <f>SUM(G16:G21)</f>
        <v>550.29999999999995</v>
      </c>
      <c r="H22" s="61">
        <f>SUM(H16:H21)</f>
        <v>2149.6999999999998</v>
      </c>
      <c r="I22" s="61"/>
      <c r="J22" s="50"/>
    </row>
    <row r="23" spans="1:10" ht="21" hidden="1" customHeight="1" x14ac:dyDescent="0.25">
      <c r="A23" s="106"/>
      <c r="B23" s="107"/>
      <c r="C23" s="75"/>
      <c r="D23" s="104"/>
      <c r="E23" s="104"/>
      <c r="F23" s="61"/>
      <c r="G23" s="61"/>
      <c r="H23" s="61"/>
      <c r="I23" s="61"/>
      <c r="J23" s="50"/>
    </row>
    <row r="24" spans="1:10" ht="9.75" customHeight="1" x14ac:dyDescent="0.25">
      <c r="A24" s="106"/>
      <c r="B24" s="107"/>
      <c r="C24" s="75"/>
      <c r="D24" s="104"/>
      <c r="E24" s="104"/>
      <c r="F24" s="61"/>
      <c r="G24" s="61"/>
      <c r="H24" s="61"/>
      <c r="I24" s="61"/>
      <c r="J24" s="50"/>
    </row>
    <row r="25" spans="1:10" ht="24" customHeight="1" x14ac:dyDescent="0.25">
      <c r="A25" s="127" t="s">
        <v>26</v>
      </c>
      <c r="B25" s="125" t="s">
        <v>24</v>
      </c>
      <c r="C25" s="124" t="s">
        <v>13</v>
      </c>
      <c r="D25" s="129" t="s">
        <v>6</v>
      </c>
      <c r="E25" s="71" t="s">
        <v>47</v>
      </c>
      <c r="F25" s="73">
        <v>1260</v>
      </c>
      <c r="G25" s="57">
        <v>765.8</v>
      </c>
      <c r="H25" s="57">
        <f>F25-G25</f>
        <v>494.20000000000005</v>
      </c>
      <c r="I25" s="57" t="s">
        <v>40</v>
      </c>
      <c r="J25" s="58"/>
    </row>
    <row r="26" spans="1:10" ht="122.25" customHeight="1" x14ac:dyDescent="0.25">
      <c r="A26" s="128"/>
      <c r="B26" s="126"/>
      <c r="C26" s="96"/>
      <c r="D26" s="130"/>
      <c r="E26" s="72"/>
      <c r="F26" s="73"/>
      <c r="G26" s="57"/>
      <c r="H26" s="57"/>
      <c r="I26" s="57"/>
      <c r="J26" s="58"/>
    </row>
    <row r="27" spans="1:10" ht="36" hidden="1" customHeight="1" x14ac:dyDescent="0.25">
      <c r="A27" s="19"/>
      <c r="B27" s="20"/>
      <c r="C27" s="21"/>
      <c r="D27" s="22"/>
      <c r="E27" s="42"/>
      <c r="F27" s="23"/>
      <c r="G27" s="24"/>
      <c r="H27" s="24"/>
      <c r="I27" s="24"/>
      <c r="J27" s="37"/>
    </row>
    <row r="28" spans="1:10" ht="20.399999999999999" customHeight="1" x14ac:dyDescent="0.25">
      <c r="A28" s="131" t="s">
        <v>10</v>
      </c>
      <c r="B28" s="132"/>
      <c r="C28" s="123" t="s">
        <v>7</v>
      </c>
      <c r="D28" s="123"/>
      <c r="E28" s="133"/>
      <c r="F28" s="25">
        <f>F25</f>
        <v>1260</v>
      </c>
      <c r="G28" s="25">
        <f t="shared" ref="G28:H28" si="1">G25</f>
        <v>765.8</v>
      </c>
      <c r="H28" s="25">
        <f t="shared" si="1"/>
        <v>494.20000000000005</v>
      </c>
      <c r="I28" s="62"/>
      <c r="J28" s="50"/>
    </row>
    <row r="29" spans="1:10" ht="176.25" customHeight="1" x14ac:dyDescent="0.25">
      <c r="A29" s="28" t="s">
        <v>29</v>
      </c>
      <c r="B29" s="20" t="s">
        <v>21</v>
      </c>
      <c r="C29" s="20" t="s">
        <v>13</v>
      </c>
      <c r="D29" s="29" t="s">
        <v>22</v>
      </c>
      <c r="E29" s="30" t="s">
        <v>47</v>
      </c>
      <c r="F29" s="35">
        <v>300</v>
      </c>
      <c r="G29" s="35">
        <v>50</v>
      </c>
      <c r="H29" s="35">
        <f>F29-G29</f>
        <v>250</v>
      </c>
      <c r="I29" s="49" t="s">
        <v>41</v>
      </c>
      <c r="J29" s="50"/>
    </row>
    <row r="30" spans="1:10" ht="30.6" customHeight="1" x14ac:dyDescent="0.25">
      <c r="A30" s="131" t="s">
        <v>10</v>
      </c>
      <c r="B30" s="132"/>
      <c r="C30" s="123" t="s">
        <v>47</v>
      </c>
      <c r="D30" s="123"/>
      <c r="E30" s="133"/>
      <c r="F30" s="35">
        <f>F29</f>
        <v>300</v>
      </c>
      <c r="G30" s="35">
        <f t="shared" ref="G30:H30" si="2">G29</f>
        <v>50</v>
      </c>
      <c r="H30" s="35">
        <f t="shared" si="2"/>
        <v>250</v>
      </c>
      <c r="I30" s="49"/>
      <c r="J30" s="50"/>
    </row>
    <row r="31" spans="1:10" ht="91.5" customHeight="1" x14ac:dyDescent="0.25">
      <c r="A31" s="31" t="s">
        <v>27</v>
      </c>
      <c r="B31" s="20" t="s">
        <v>28</v>
      </c>
      <c r="C31" s="20" t="s">
        <v>13</v>
      </c>
      <c r="D31" s="29" t="s">
        <v>22</v>
      </c>
      <c r="E31" s="30" t="s">
        <v>47</v>
      </c>
      <c r="F31" s="35">
        <v>150</v>
      </c>
      <c r="G31" s="35">
        <v>0</v>
      </c>
      <c r="H31" s="35">
        <f>F31-G31</f>
        <v>150</v>
      </c>
      <c r="I31" s="49" t="s">
        <v>46</v>
      </c>
      <c r="J31" s="50"/>
    </row>
    <row r="32" spans="1:10" ht="30.6" customHeight="1" x14ac:dyDescent="0.25">
      <c r="A32" s="131" t="s">
        <v>10</v>
      </c>
      <c r="B32" s="132"/>
      <c r="C32" s="123" t="s">
        <v>47</v>
      </c>
      <c r="D32" s="123"/>
      <c r="E32" s="133"/>
      <c r="F32" s="35">
        <f>F31</f>
        <v>150</v>
      </c>
      <c r="G32" s="35">
        <f t="shared" ref="G32:H32" si="3">G31</f>
        <v>0</v>
      </c>
      <c r="H32" s="35">
        <f t="shared" si="3"/>
        <v>150</v>
      </c>
      <c r="I32" s="49"/>
      <c r="J32" s="50"/>
    </row>
    <row r="33" spans="1:10" ht="1.2" customHeight="1" x14ac:dyDescent="0.25">
      <c r="A33" s="134"/>
      <c r="B33" s="135"/>
      <c r="C33" s="140"/>
      <c r="D33" s="141"/>
      <c r="E33" s="43"/>
      <c r="F33" s="41"/>
      <c r="G33" s="26"/>
      <c r="H33" s="26"/>
      <c r="I33" s="26"/>
      <c r="J33" s="39"/>
    </row>
    <row r="34" spans="1:10" ht="12.6" hidden="1" customHeight="1" x14ac:dyDescent="0.25">
      <c r="A34" s="134"/>
      <c r="B34" s="135"/>
      <c r="C34" s="142"/>
      <c r="D34" s="143"/>
      <c r="E34" s="44"/>
      <c r="F34" s="41"/>
      <c r="G34" s="26"/>
      <c r="H34" s="26"/>
      <c r="I34" s="26"/>
      <c r="J34" s="46"/>
    </row>
    <row r="35" spans="1:10" ht="22.95" hidden="1" customHeight="1" x14ac:dyDescent="0.25">
      <c r="A35" s="136"/>
      <c r="B35" s="137"/>
      <c r="C35" s="138"/>
      <c r="D35" s="139"/>
      <c r="E35" s="45"/>
      <c r="F35" s="59"/>
      <c r="G35" s="60"/>
      <c r="H35" s="60"/>
      <c r="I35" s="60"/>
      <c r="J35" s="46"/>
    </row>
    <row r="36" spans="1:10" x14ac:dyDescent="0.25">
      <c r="A36" s="122" t="s">
        <v>23</v>
      </c>
      <c r="B36" s="122"/>
      <c r="C36" s="93" t="s">
        <v>47</v>
      </c>
      <c r="D36" s="104"/>
      <c r="E36" s="104"/>
      <c r="F36" s="70">
        <f>F32+F30+F28+F22+F15+F10+F7</f>
        <v>16220</v>
      </c>
      <c r="G36" s="70">
        <f>G32+G30+G28+G22+G15+G10+G7</f>
        <v>3994.4</v>
      </c>
      <c r="H36" s="70">
        <f>H32+H30+H28+H22+H15+H10+H7</f>
        <v>12225.6</v>
      </c>
      <c r="I36" s="49"/>
      <c r="J36" s="50"/>
    </row>
    <row r="37" spans="1:10" x14ac:dyDescent="0.25">
      <c r="A37" s="122"/>
      <c r="B37" s="122"/>
      <c r="C37" s="93"/>
      <c r="D37" s="104"/>
      <c r="E37" s="104"/>
      <c r="F37" s="70"/>
      <c r="G37" s="70"/>
      <c r="H37" s="70"/>
      <c r="I37" s="50"/>
      <c r="J37" s="50"/>
    </row>
    <row r="38" spans="1:10" x14ac:dyDescent="0.25">
      <c r="A38" s="123"/>
      <c r="B38" s="123"/>
      <c r="C38" s="94"/>
      <c r="D38" s="105"/>
      <c r="E38" s="105"/>
      <c r="F38" s="70"/>
      <c r="G38" s="70"/>
      <c r="H38" s="70"/>
      <c r="I38" s="50"/>
      <c r="J38" s="50"/>
    </row>
    <row r="39" spans="1:10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1" spans="1:10" x14ac:dyDescent="0.25">
      <c r="A41" s="48" t="s">
        <v>42</v>
      </c>
      <c r="B41" s="48"/>
      <c r="C41" s="48"/>
      <c r="D41" s="48"/>
      <c r="E41" s="48"/>
      <c r="F41" s="48" t="s">
        <v>43</v>
      </c>
      <c r="G41" s="48"/>
    </row>
  </sheetData>
  <mergeCells count="91">
    <mergeCell ref="H36:H38"/>
    <mergeCell ref="A36:B38"/>
    <mergeCell ref="C25:C26"/>
    <mergeCell ref="B25:B26"/>
    <mergeCell ref="A25:A26"/>
    <mergeCell ref="D25:D26"/>
    <mergeCell ref="A28:B28"/>
    <mergeCell ref="C28:E28"/>
    <mergeCell ref="A30:B30"/>
    <mergeCell ref="C30:E30"/>
    <mergeCell ref="A32:B32"/>
    <mergeCell ref="C32:E32"/>
    <mergeCell ref="A33:B35"/>
    <mergeCell ref="C35:D35"/>
    <mergeCell ref="C33:D33"/>
    <mergeCell ref="C34:D34"/>
    <mergeCell ref="C10:E10"/>
    <mergeCell ref="A10:B10"/>
    <mergeCell ref="C15:E15"/>
    <mergeCell ref="F36:F38"/>
    <mergeCell ref="G36:G38"/>
    <mergeCell ref="C36:E38"/>
    <mergeCell ref="A22:B24"/>
    <mergeCell ref="B11:B14"/>
    <mergeCell ref="A11:A14"/>
    <mergeCell ref="A15:B15"/>
    <mergeCell ref="A16:A21"/>
    <mergeCell ref="E20:E21"/>
    <mergeCell ref="C16:C21"/>
    <mergeCell ref="D16:D17"/>
    <mergeCell ref="D18:D19"/>
    <mergeCell ref="C22:E24"/>
    <mergeCell ref="B16:B17"/>
    <mergeCell ref="B18:B19"/>
    <mergeCell ref="B20:B21"/>
    <mergeCell ref="I18:J19"/>
    <mergeCell ref="I20:J21"/>
    <mergeCell ref="E16:E17"/>
    <mergeCell ref="F14:I14"/>
    <mergeCell ref="D20:D21"/>
    <mergeCell ref="D11:D14"/>
    <mergeCell ref="C11:C14"/>
    <mergeCell ref="G16:G17"/>
    <mergeCell ref="H16:H17"/>
    <mergeCell ref="E11:E13"/>
    <mergeCell ref="F11:F13"/>
    <mergeCell ref="G11:G13"/>
    <mergeCell ref="H11:H13"/>
    <mergeCell ref="F16:F17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J4"/>
    <mergeCell ref="A6:B7"/>
    <mergeCell ref="C7:E7"/>
    <mergeCell ref="I15:J15"/>
    <mergeCell ref="I16:J17"/>
    <mergeCell ref="E25:E26"/>
    <mergeCell ref="F25:F26"/>
    <mergeCell ref="G25:G26"/>
    <mergeCell ref="H25:H26"/>
    <mergeCell ref="F18:F19"/>
    <mergeCell ref="G18:G19"/>
    <mergeCell ref="H18:H19"/>
    <mergeCell ref="F20:F21"/>
    <mergeCell ref="G20:G21"/>
    <mergeCell ref="H20:H21"/>
    <mergeCell ref="E18:E19"/>
    <mergeCell ref="F22:F24"/>
    <mergeCell ref="I30:J30"/>
    <mergeCell ref="I31:J31"/>
    <mergeCell ref="I32:J32"/>
    <mergeCell ref="I36:J38"/>
    <mergeCell ref="I5:J5"/>
    <mergeCell ref="I7:J7"/>
    <mergeCell ref="I8:J8"/>
    <mergeCell ref="I10:J10"/>
    <mergeCell ref="I11:J13"/>
    <mergeCell ref="F35:I35"/>
    <mergeCell ref="G22:G24"/>
    <mergeCell ref="H22:H24"/>
    <mergeCell ref="I22:J24"/>
    <mergeCell ref="I25:J26"/>
    <mergeCell ref="I28:J28"/>
    <mergeCell ref="I29:J29"/>
  </mergeCells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ЗВІТ</vt:lpstr>
      <vt:lpstr>Лист1</vt:lpstr>
      <vt:lpstr>ЗВІТ!Заголовки_для_печати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osokina_e</dc:creator>
  <cp:lastModifiedBy>User</cp:lastModifiedBy>
  <cp:lastPrinted>2024-01-05T09:30:36Z</cp:lastPrinted>
  <dcterms:created xsi:type="dcterms:W3CDTF">2018-02-22T14:26:29Z</dcterms:created>
  <dcterms:modified xsi:type="dcterms:W3CDTF">2024-01-19T12:49:35Z</dcterms:modified>
</cp:coreProperties>
</file>