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6" windowHeight="2460"/>
  </bookViews>
  <sheets>
    <sheet name="I. Фін план (20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(2022)'!$30:$32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G39" i="1" l="1"/>
  <c r="F39" i="1"/>
  <c r="E39" i="1"/>
  <c r="D39" i="1"/>
  <c r="C35" i="1" l="1"/>
  <c r="F53" i="1" l="1"/>
  <c r="C79" i="1" l="1"/>
  <c r="C78" i="1"/>
  <c r="C77" i="1"/>
  <c r="C76" i="1"/>
  <c r="G75" i="1"/>
  <c r="F75" i="1"/>
  <c r="E75" i="1"/>
  <c r="D75" i="1"/>
  <c r="C75" i="1" s="1"/>
  <c r="C74" i="1"/>
  <c r="C73" i="1"/>
  <c r="C72" i="1"/>
  <c r="C71" i="1"/>
  <c r="G70" i="1"/>
  <c r="F70" i="1"/>
  <c r="E70" i="1"/>
  <c r="D70" i="1"/>
  <c r="C68" i="1"/>
  <c r="C67" i="1"/>
  <c r="C66" i="1"/>
  <c r="C65" i="1"/>
  <c r="C64" i="1"/>
  <c r="C63" i="1"/>
  <c r="G62" i="1"/>
  <c r="F62" i="1"/>
  <c r="E62" i="1"/>
  <c r="D62" i="1"/>
  <c r="G60" i="1"/>
  <c r="F60" i="1"/>
  <c r="E60" i="1"/>
  <c r="D60" i="1"/>
  <c r="F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C51" i="1"/>
  <c r="C50" i="1"/>
  <c r="C49" i="1"/>
  <c r="C48" i="1"/>
  <c r="C47" i="1"/>
  <c r="G57" i="1"/>
  <c r="E57" i="1"/>
  <c r="C45" i="1"/>
  <c r="C44" i="1"/>
  <c r="C43" i="1"/>
  <c r="C42" i="1"/>
  <c r="C41" i="1"/>
  <c r="C38" i="1"/>
  <c r="C37" i="1"/>
  <c r="C36" i="1"/>
  <c r="D80" i="1" l="1"/>
  <c r="E80" i="1"/>
  <c r="F80" i="1"/>
  <c r="C62" i="1"/>
  <c r="C70" i="1"/>
  <c r="C46" i="1"/>
  <c r="C54" i="1"/>
  <c r="C56" i="1"/>
  <c r="C60" i="1"/>
  <c r="G80" i="1"/>
  <c r="D58" i="1"/>
  <c r="D81" i="1" s="1"/>
  <c r="F58" i="1"/>
  <c r="F81" i="1" s="1"/>
  <c r="C55" i="1"/>
  <c r="C57" i="1"/>
  <c r="E58" i="1"/>
  <c r="E81" i="1" s="1"/>
  <c r="G58" i="1"/>
  <c r="G81" i="1" s="1"/>
  <c r="C39" i="1"/>
  <c r="C53" i="1"/>
  <c r="C80" i="1" l="1"/>
  <c r="F82" i="1"/>
  <c r="G82" i="1"/>
  <c r="E82" i="1"/>
  <c r="D82" i="1"/>
  <c r="C58" i="1"/>
  <c r="C81" i="1"/>
  <c r="C82" i="1" l="1"/>
</calcChain>
</file>

<file path=xl/sharedStrings.xml><?xml version="1.0" encoding="utf-8"?>
<sst xmlns="http://schemas.openxmlformats.org/spreadsheetml/2006/main" count="106" uniqueCount="94">
  <si>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</si>
  <si>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</si>
  <si>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</si>
  <si>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</si>
  <si>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</si>
  <si>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</si>
  <si>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</si>
  <si>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</si>
  <si>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</si>
  <si>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</si>
  <si>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</si>
  <si>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</si>
  <si>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</si>
  <si>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</si>
  <si>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</si>
  <si>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</si>
  <si>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</si>
  <si>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</si>
  <si>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</si>
  <si>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</si>
  <si>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</si>
  <si>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</si>
  <si>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</si>
  <si>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</si>
  <si>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</si>
  <si>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</si>
  <si>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</si>
  <si>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</si>
  <si>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</si>
  <si>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</si>
  <si>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</si>
  <si>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</si>
  <si>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</si>
  <si>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</si>
  <si>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</si>
  <si>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</si>
  <si>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</si>
  <si>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</si>
  <si>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</si>
  <si>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</si>
  <si>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</si>
  <si>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</si>
  <si>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</si>
  <si>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</si>
  <si>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</si>
  <si>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</si>
  <si>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</si>
  <si>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</si>
  <si>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</si>
  <si>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</si>
  <si>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</si>
  <si>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</si>
  <si>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</si>
  <si>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</si>
  <si>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</si>
  <si>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</si>
  <si>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</si>
  <si>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</si>
  <si>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</si>
  <si>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</si>
  <si>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</si>
  <si>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</si>
  <si>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</si>
  <si>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</si>
  <si>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</si>
  <si>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</si>
  <si>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</si>
  <si>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</si>
  <si>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</si>
  <si>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</si>
  <si>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</si>
  <si>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</si>
  <si>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</si>
  <si>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</si>
  <si>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</si>
  <si>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</si>
  <si>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</si>
  <si>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</si>
  <si>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</si>
  <si>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ЗАТВЕРДЖЕНО</t>
  </si>
  <si>
    <t>комунальна</t>
  </si>
  <si>
    <t>Місцезнаходження    66401,вул.Соборна,30в м.Ананьїв Подільський район ,Одеська область</t>
  </si>
  <si>
    <t>Телефон 2-12-27   2-20-82</t>
  </si>
  <si>
    <t>Забір,очищеннята постачання води              Каналізація,відведення й очищення сиічних вод</t>
  </si>
  <si>
    <t>36                              37</t>
  </si>
  <si>
    <t>Х</t>
  </si>
  <si>
    <t>ФІНАНСОВИЙ ПЛАН ПІДПРИЄМСТВА НА   2023рік</t>
  </si>
  <si>
    <t>Сергій ВОЛОШИН</t>
  </si>
  <si>
    <t>зі змінами</t>
  </si>
  <si>
    <t>КП "Ананьїв-водоканал Ананьївської міської ради"</t>
  </si>
  <si>
    <t xml:space="preserve">Керівник                                                     </t>
  </si>
  <si>
    <t>Сергій Волошин</t>
  </si>
  <si>
    <t>Директор КП "Ананьїв-водоканал Ананьївської міської ради" _____________________</t>
  </si>
  <si>
    <t>рішення Ананьївської міської ради  від 22 вересня 2023 року № 929-VІІІ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</si>
</sst>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3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8"/>
  <sheetViews>
    <sheetView tabSelected="1" view="pageBreakPreview" zoomScale="75" zoomScaleNormal="75" zoomScaleSheetLayoutView="75" workbookViewId="0">
      <selection activeCell="L7" sqref="L7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1" spans="1:7" ht="25.5" customHeight="1" x14ac:dyDescent="0.25">
      <c r="E1" s="71"/>
      <c r="F1" s="71"/>
      <c r="G1" s="71"/>
    </row>
    <row r="2" spans="1:7" ht="12" customHeight="1" x14ac:dyDescent="0.25">
      <c r="D2" s="74"/>
      <c r="E2" s="74"/>
      <c r="F2" s="74"/>
      <c r="G2" s="74"/>
    </row>
    <row r="3" spans="1:7" ht="12.75" customHeight="1" x14ac:dyDescent="0.25"/>
    <row r="4" spans="1:7" ht="34.5" customHeight="1" x14ac:dyDescent="0.25">
      <c r="E4" s="78" t="s">
        <v>79</v>
      </c>
      <c r="F4" s="78"/>
      <c r="G4" s="78"/>
    </row>
    <row r="5" spans="1:7" ht="38.25" customHeight="1" x14ac:dyDescent="0.25">
      <c r="E5" s="75" t="s">
        <v>93</v>
      </c>
      <c r="F5" s="75"/>
      <c r="G5" s="75"/>
    </row>
    <row r="6" spans="1:7" ht="12" customHeight="1" x14ac:dyDescent="0.25">
      <c r="E6" s="76"/>
      <c r="F6" s="76"/>
      <c r="G6" s="76"/>
    </row>
    <row r="7" spans="1:7" ht="10.5" customHeight="1" x14ac:dyDescent="0.25">
      <c r="E7" s="77"/>
      <c r="F7" s="77"/>
      <c r="G7" s="77"/>
    </row>
    <row r="8" spans="1:7" ht="3" customHeight="1" x14ac:dyDescent="0.25"/>
    <row r="9" spans="1:7" x14ac:dyDescent="0.25">
      <c r="F9" s="3" t="s">
        <v>0</v>
      </c>
      <c r="G9" s="4" t="s">
        <v>1</v>
      </c>
    </row>
    <row r="10" spans="1:7" x14ac:dyDescent="0.25">
      <c r="F10" s="3" t="s">
        <v>2</v>
      </c>
      <c r="G10" s="4"/>
    </row>
    <row r="11" spans="1:7" x14ac:dyDescent="0.25">
      <c r="F11" s="3" t="s">
        <v>3</v>
      </c>
      <c r="G11" s="4"/>
    </row>
    <row r="12" spans="1:7" x14ac:dyDescent="0.25">
      <c r="F12" s="3" t="s">
        <v>4</v>
      </c>
      <c r="G12" s="4" t="s">
        <v>85</v>
      </c>
    </row>
    <row r="13" spans="1:7" x14ac:dyDescent="0.25">
      <c r="F13" s="72" t="s">
        <v>5</v>
      </c>
      <c r="G13" s="73"/>
    </row>
    <row r="15" spans="1:7" ht="27" customHeight="1" x14ac:dyDescent="0.25">
      <c r="B15" s="63"/>
      <c r="C15" s="63"/>
      <c r="F15" s="59" t="s">
        <v>6</v>
      </c>
      <c r="G15" s="59"/>
    </row>
    <row r="16" spans="1:7" ht="33.75" customHeight="1" x14ac:dyDescent="0.25">
      <c r="A16" s="48" t="s">
        <v>7</v>
      </c>
      <c r="B16" s="64" t="s">
        <v>89</v>
      </c>
      <c r="C16" s="64"/>
      <c r="D16" s="64"/>
      <c r="E16" s="65"/>
      <c r="F16" s="6" t="s">
        <v>8</v>
      </c>
      <c r="G16" s="7">
        <v>34108926</v>
      </c>
    </row>
    <row r="17" spans="1:7" x14ac:dyDescent="0.25">
      <c r="A17" s="5" t="s">
        <v>9</v>
      </c>
      <c r="B17" s="66"/>
      <c r="C17" s="66"/>
      <c r="D17" s="66"/>
      <c r="E17" s="67"/>
      <c r="F17" s="8" t="s">
        <v>10</v>
      </c>
      <c r="G17" s="7"/>
    </row>
    <row r="18" spans="1:7" x14ac:dyDescent="0.25">
      <c r="A18" s="5" t="s">
        <v>11</v>
      </c>
      <c r="B18" s="66"/>
      <c r="C18" s="66"/>
      <c r="D18" s="66"/>
      <c r="E18" s="67"/>
      <c r="F18" s="8" t="s">
        <v>12</v>
      </c>
      <c r="G18" s="9">
        <v>5120210100</v>
      </c>
    </row>
    <row r="19" spans="1:7" x14ac:dyDescent="0.25">
      <c r="A19" s="5" t="s">
        <v>13</v>
      </c>
      <c r="B19" s="66"/>
      <c r="C19" s="66"/>
      <c r="D19" s="66"/>
      <c r="E19" s="67"/>
      <c r="F19" s="8" t="s">
        <v>14</v>
      </c>
      <c r="G19" s="7"/>
    </row>
    <row r="20" spans="1:7" x14ac:dyDescent="0.25">
      <c r="A20" s="5" t="s">
        <v>15</v>
      </c>
      <c r="B20" s="66"/>
      <c r="C20" s="66"/>
      <c r="D20" s="66"/>
      <c r="E20" s="67"/>
      <c r="F20" s="8" t="s">
        <v>16</v>
      </c>
      <c r="G20" s="7"/>
    </row>
    <row r="21" spans="1:7" ht="51.75" customHeight="1" x14ac:dyDescent="0.25">
      <c r="A21" s="5" t="s">
        <v>17</v>
      </c>
      <c r="B21" s="66" t="s">
        <v>83</v>
      </c>
      <c r="C21" s="66"/>
      <c r="D21" s="66"/>
      <c r="E21" s="67"/>
      <c r="F21" s="8" t="s">
        <v>18</v>
      </c>
      <c r="G21" s="47" t="s">
        <v>84</v>
      </c>
    </row>
    <row r="22" spans="1:7" x14ac:dyDescent="0.25">
      <c r="A22" s="5" t="s">
        <v>19</v>
      </c>
      <c r="B22" s="52" t="s">
        <v>80</v>
      </c>
      <c r="C22" s="52"/>
      <c r="D22" s="52"/>
      <c r="E22" s="68"/>
      <c r="F22" s="10"/>
      <c r="G22" s="11"/>
    </row>
    <row r="23" spans="1:7" ht="29.25" customHeight="1" x14ac:dyDescent="0.25">
      <c r="A23" s="69" t="s">
        <v>81</v>
      </c>
      <c r="B23" s="66"/>
      <c r="C23" s="66"/>
      <c r="D23" s="66"/>
      <c r="E23" s="70"/>
      <c r="F23" s="12"/>
      <c r="G23" s="12"/>
    </row>
    <row r="24" spans="1:7" x14ac:dyDescent="0.25">
      <c r="A24" s="69" t="s">
        <v>82</v>
      </c>
      <c r="B24" s="66"/>
      <c r="C24" s="66"/>
      <c r="D24" s="66"/>
      <c r="E24" s="70"/>
      <c r="F24" s="11"/>
      <c r="G24" s="11"/>
    </row>
    <row r="25" spans="1:7" x14ac:dyDescent="0.3">
      <c r="A25" s="5" t="s">
        <v>90</v>
      </c>
      <c r="B25" s="61" t="s">
        <v>91</v>
      </c>
      <c r="C25" s="61"/>
      <c r="D25" s="61"/>
      <c r="E25" s="62"/>
      <c r="F25" s="12"/>
      <c r="G25" s="12"/>
    </row>
    <row r="27" spans="1:7" x14ac:dyDescent="0.25">
      <c r="A27" s="56" t="s">
        <v>86</v>
      </c>
      <c r="B27" s="56"/>
      <c r="C27" s="56"/>
      <c r="D27" s="56"/>
      <c r="E27" s="56"/>
      <c r="F27" s="56"/>
      <c r="G27" s="56"/>
    </row>
    <row r="28" spans="1:7" x14ac:dyDescent="0.25">
      <c r="A28" s="57" t="s">
        <v>88</v>
      </c>
      <c r="B28" s="57"/>
      <c r="C28" s="57"/>
      <c r="D28" s="57"/>
      <c r="E28" s="57"/>
      <c r="F28" s="57"/>
      <c r="G28" s="57"/>
    </row>
    <row r="29" spans="1:7" ht="22.5" customHeight="1" x14ac:dyDescent="0.25">
      <c r="A29" s="13"/>
      <c r="B29" s="14"/>
      <c r="C29" s="13"/>
      <c r="D29" s="13"/>
      <c r="E29" s="58" t="s">
        <v>20</v>
      </c>
      <c r="F29" s="58"/>
      <c r="G29" s="13" t="s">
        <v>21</v>
      </c>
    </row>
    <row r="30" spans="1:7" ht="24.75" customHeight="1" x14ac:dyDescent="0.25">
      <c r="A30" s="59" t="s">
        <v>22</v>
      </c>
      <c r="B30" s="60" t="s">
        <v>23</v>
      </c>
      <c r="C30" s="60" t="s">
        <v>24</v>
      </c>
      <c r="D30" s="60" t="s">
        <v>25</v>
      </c>
      <c r="E30" s="60"/>
      <c r="F30" s="60"/>
      <c r="G30" s="60"/>
    </row>
    <row r="31" spans="1:7" ht="37.5" customHeight="1" x14ac:dyDescent="0.25">
      <c r="A31" s="59"/>
      <c r="B31" s="60"/>
      <c r="C31" s="60"/>
      <c r="D31" s="15" t="s">
        <v>26</v>
      </c>
      <c r="E31" s="15" t="s">
        <v>27</v>
      </c>
      <c r="F31" s="15" t="s">
        <v>28</v>
      </c>
      <c r="G31" s="15" t="s">
        <v>29</v>
      </c>
    </row>
    <row r="32" spans="1:7" ht="18" customHeight="1" x14ac:dyDescent="0.25">
      <c r="A32" s="4">
        <v>1</v>
      </c>
      <c r="B32" s="16">
        <v>2</v>
      </c>
      <c r="C32" s="16">
        <v>5</v>
      </c>
      <c r="D32" s="16">
        <v>6</v>
      </c>
      <c r="E32" s="16">
        <v>7</v>
      </c>
      <c r="F32" s="16">
        <v>8</v>
      </c>
      <c r="G32" s="16">
        <v>9</v>
      </c>
    </row>
    <row r="33" spans="1:7" ht="18" customHeight="1" x14ac:dyDescent="0.25">
      <c r="A33" s="52" t="s">
        <v>30</v>
      </c>
      <c r="B33" s="52"/>
      <c r="C33" s="52"/>
      <c r="D33" s="52"/>
      <c r="E33" s="52"/>
      <c r="F33" s="52"/>
      <c r="G33" s="53"/>
    </row>
    <row r="34" spans="1:7" s="17" customFormat="1" ht="20.100000000000001" customHeight="1" x14ac:dyDescent="0.25">
      <c r="A34" s="54" t="s">
        <v>31</v>
      </c>
      <c r="B34" s="54"/>
      <c r="C34" s="54"/>
      <c r="D34" s="54"/>
      <c r="E34" s="54"/>
      <c r="F34" s="54"/>
      <c r="G34" s="54"/>
    </row>
    <row r="35" spans="1:7" s="17" customFormat="1" ht="31.2" x14ac:dyDescent="0.25">
      <c r="A35" s="18" t="s">
        <v>32</v>
      </c>
      <c r="B35" s="19">
        <v>100</v>
      </c>
      <c r="C35" s="20">
        <f>SUM(D35:G35)</f>
        <v>5741.4</v>
      </c>
      <c r="D35" s="20">
        <v>1079.9000000000001</v>
      </c>
      <c r="E35" s="20">
        <v>1583.5</v>
      </c>
      <c r="F35" s="20">
        <v>1466.5</v>
      </c>
      <c r="G35" s="20">
        <v>1611.5</v>
      </c>
    </row>
    <row r="36" spans="1:7" s="17" customFormat="1" ht="17.399999999999999" x14ac:dyDescent="0.25">
      <c r="A36" s="18" t="s">
        <v>33</v>
      </c>
      <c r="B36" s="19">
        <v>110</v>
      </c>
      <c r="C36" s="20">
        <f>SUM(D36:G36)</f>
        <v>7226.4</v>
      </c>
      <c r="D36" s="20">
        <v>1172</v>
      </c>
      <c r="E36" s="20">
        <v>1683.9</v>
      </c>
      <c r="F36" s="20">
        <v>3285</v>
      </c>
      <c r="G36" s="20">
        <v>1085.5</v>
      </c>
    </row>
    <row r="37" spans="1:7" s="17" customFormat="1" ht="19.5" customHeight="1" x14ac:dyDescent="0.25">
      <c r="A37" s="18" t="s">
        <v>34</v>
      </c>
      <c r="B37" s="21">
        <v>120</v>
      </c>
      <c r="C37" s="20">
        <f>SUM(D37:G37)</f>
        <v>504.40000000000003</v>
      </c>
      <c r="D37" s="20"/>
      <c r="E37" s="20">
        <v>166.8</v>
      </c>
      <c r="F37" s="20">
        <v>168.8</v>
      </c>
      <c r="G37" s="20">
        <v>168.8</v>
      </c>
    </row>
    <row r="38" spans="1:7" s="17" customFormat="1" ht="20.25" customHeight="1" x14ac:dyDescent="0.25">
      <c r="A38" s="18" t="s">
        <v>35</v>
      </c>
      <c r="B38" s="21">
        <v>130</v>
      </c>
      <c r="C38" s="20">
        <f>SUM(D38:G38)</f>
        <v>0</v>
      </c>
      <c r="D38" s="20"/>
      <c r="E38" s="20"/>
      <c r="F38" s="20"/>
      <c r="G38" s="20"/>
    </row>
    <row r="39" spans="1:7" ht="30.75" customHeight="1" x14ac:dyDescent="0.25">
      <c r="A39" s="22" t="s">
        <v>36</v>
      </c>
      <c r="B39" s="19">
        <v>140</v>
      </c>
      <c r="C39" s="20">
        <f>SUM(D39:G39)</f>
        <v>11484</v>
      </c>
      <c r="D39" s="20">
        <f>SUM(D41:D45)</f>
        <v>2054.6</v>
      </c>
      <c r="E39" s="20">
        <f t="shared" ref="E39:G39" si="0">SUM(E41:E45)</f>
        <v>3134.9999999999995</v>
      </c>
      <c r="F39" s="20">
        <f t="shared" si="0"/>
        <v>3147.2</v>
      </c>
      <c r="G39" s="20">
        <f t="shared" si="0"/>
        <v>3147.2</v>
      </c>
    </row>
    <row r="40" spans="1:7" ht="18.75" customHeight="1" x14ac:dyDescent="0.25">
      <c r="A40" s="18" t="s">
        <v>37</v>
      </c>
      <c r="B40" s="19"/>
      <c r="C40" s="20"/>
      <c r="D40" s="23"/>
      <c r="E40" s="23"/>
      <c r="F40" s="23"/>
      <c r="G40" s="23"/>
    </row>
    <row r="41" spans="1:7" s="25" customFormat="1" ht="20.100000000000001" customHeight="1" x14ac:dyDescent="0.25">
      <c r="A41" s="18" t="s">
        <v>38</v>
      </c>
      <c r="B41" s="24">
        <v>141</v>
      </c>
      <c r="C41" s="23">
        <f t="shared" ref="C41:C51" si="1">SUM(D41:G41)</f>
        <v>5829.2</v>
      </c>
      <c r="D41" s="23">
        <v>818.7</v>
      </c>
      <c r="E41" s="23">
        <v>1710.5</v>
      </c>
      <c r="F41" s="23">
        <v>1600</v>
      </c>
      <c r="G41" s="23">
        <v>1700</v>
      </c>
    </row>
    <row r="42" spans="1:7" s="25" customFormat="1" ht="20.100000000000001" customHeight="1" x14ac:dyDescent="0.25">
      <c r="A42" s="18" t="s">
        <v>39</v>
      </c>
      <c r="B42" s="24">
        <v>142</v>
      </c>
      <c r="C42" s="23">
        <f t="shared" si="1"/>
        <v>3855.3</v>
      </c>
      <c r="D42" s="23">
        <v>921.7</v>
      </c>
      <c r="E42" s="23">
        <v>973.6</v>
      </c>
      <c r="F42" s="23">
        <v>980</v>
      </c>
      <c r="G42" s="23">
        <v>980</v>
      </c>
    </row>
    <row r="43" spans="1:7" s="25" customFormat="1" ht="20.100000000000001" customHeight="1" x14ac:dyDescent="0.25">
      <c r="A43" s="18" t="s">
        <v>40</v>
      </c>
      <c r="B43" s="24">
        <v>143</v>
      </c>
      <c r="C43" s="23">
        <f t="shared" si="1"/>
        <v>833.5</v>
      </c>
      <c r="D43" s="23">
        <v>197.7</v>
      </c>
      <c r="E43" s="23">
        <v>204.6</v>
      </c>
      <c r="F43" s="23">
        <v>215.6</v>
      </c>
      <c r="G43" s="23">
        <v>215.6</v>
      </c>
    </row>
    <row r="44" spans="1:7" s="25" customFormat="1" ht="20.100000000000001" customHeight="1" x14ac:dyDescent="0.25">
      <c r="A44" s="18" t="s">
        <v>41</v>
      </c>
      <c r="B44" s="24">
        <v>144</v>
      </c>
      <c r="C44" s="23">
        <f t="shared" si="1"/>
        <v>564.4</v>
      </c>
      <c r="D44" s="23">
        <v>49.6</v>
      </c>
      <c r="E44" s="23">
        <v>171.6</v>
      </c>
      <c r="F44" s="23">
        <v>171.6</v>
      </c>
      <c r="G44" s="23">
        <v>171.6</v>
      </c>
    </row>
    <row r="45" spans="1:7" s="25" customFormat="1" ht="20.25" customHeight="1" x14ac:dyDescent="0.25">
      <c r="A45" s="18" t="s">
        <v>42</v>
      </c>
      <c r="B45" s="24">
        <v>145</v>
      </c>
      <c r="C45" s="23">
        <f t="shared" si="1"/>
        <v>401.6</v>
      </c>
      <c r="D45" s="23">
        <v>66.900000000000006</v>
      </c>
      <c r="E45" s="23">
        <v>74.7</v>
      </c>
      <c r="F45" s="23">
        <v>180</v>
      </c>
      <c r="G45" s="23">
        <v>80</v>
      </c>
    </row>
    <row r="46" spans="1:7" ht="24.75" customHeight="1" x14ac:dyDescent="0.25">
      <c r="A46" s="22" t="s">
        <v>43</v>
      </c>
      <c r="B46" s="19">
        <v>150</v>
      </c>
      <c r="C46" s="20">
        <f t="shared" si="1"/>
        <v>0</v>
      </c>
      <c r="D46" s="20"/>
      <c r="E46" s="20"/>
      <c r="F46" s="20"/>
      <c r="G46" s="20"/>
    </row>
    <row r="47" spans="1:7" ht="20.100000000000001" customHeight="1" x14ac:dyDescent="0.25">
      <c r="A47" s="18" t="s">
        <v>38</v>
      </c>
      <c r="B47" s="21">
        <v>151</v>
      </c>
      <c r="C47" s="23">
        <f t="shared" si="1"/>
        <v>27.7</v>
      </c>
      <c r="D47" s="23"/>
      <c r="E47" s="23">
        <v>8.6999999999999993</v>
      </c>
      <c r="F47" s="23">
        <v>9</v>
      </c>
      <c r="G47" s="23">
        <v>10</v>
      </c>
    </row>
    <row r="48" spans="1:7" ht="20.100000000000001" customHeight="1" x14ac:dyDescent="0.25">
      <c r="A48" s="18" t="s">
        <v>39</v>
      </c>
      <c r="B48" s="21">
        <v>152</v>
      </c>
      <c r="C48" s="23">
        <f t="shared" si="1"/>
        <v>967.4</v>
      </c>
      <c r="D48" s="23">
        <v>160.1</v>
      </c>
      <c r="E48" s="23">
        <v>467.3</v>
      </c>
      <c r="F48" s="23">
        <v>170</v>
      </c>
      <c r="G48" s="23">
        <v>170</v>
      </c>
    </row>
    <row r="49" spans="1:9" ht="20.100000000000001" customHeight="1" x14ac:dyDescent="0.25">
      <c r="A49" s="18" t="s">
        <v>40</v>
      </c>
      <c r="B49" s="21">
        <v>153</v>
      </c>
      <c r="C49" s="23">
        <f t="shared" si="1"/>
        <v>212.82</v>
      </c>
      <c r="D49" s="23">
        <v>35.22</v>
      </c>
      <c r="E49" s="23">
        <v>102.8</v>
      </c>
      <c r="F49" s="23">
        <v>37.4</v>
      </c>
      <c r="G49" s="23">
        <v>37.4</v>
      </c>
    </row>
    <row r="50" spans="1:9" s="25" customFormat="1" ht="20.100000000000001" customHeight="1" x14ac:dyDescent="0.25">
      <c r="A50" s="18" t="s">
        <v>41</v>
      </c>
      <c r="B50" s="21">
        <v>154</v>
      </c>
      <c r="C50" s="23">
        <f t="shared" si="1"/>
        <v>514.79999999999995</v>
      </c>
      <c r="D50" s="23"/>
      <c r="E50" s="23">
        <v>171.6</v>
      </c>
      <c r="F50" s="23">
        <v>171.6</v>
      </c>
      <c r="G50" s="23">
        <v>171.6</v>
      </c>
      <c r="I50" s="26"/>
    </row>
    <row r="51" spans="1:9" s="25" customFormat="1" ht="20.100000000000001" customHeight="1" x14ac:dyDescent="0.25">
      <c r="A51" s="18" t="s">
        <v>42</v>
      </c>
      <c r="B51" s="21">
        <v>155</v>
      </c>
      <c r="C51" s="23">
        <f t="shared" si="1"/>
        <v>0</v>
      </c>
      <c r="D51" s="23"/>
      <c r="E51" s="23"/>
      <c r="F51" s="23"/>
      <c r="G51" s="23"/>
    </row>
    <row r="52" spans="1:9" s="25" customFormat="1" ht="20.100000000000001" customHeight="1" x14ac:dyDescent="0.25">
      <c r="A52" s="55" t="s">
        <v>44</v>
      </c>
      <c r="B52" s="52"/>
      <c r="C52" s="52"/>
      <c r="D52" s="52"/>
      <c r="E52" s="52"/>
      <c r="F52" s="52"/>
      <c r="G52" s="53"/>
    </row>
    <row r="53" spans="1:9" s="25" customFormat="1" ht="20.100000000000001" customHeight="1" x14ac:dyDescent="0.25">
      <c r="A53" s="18" t="s">
        <v>38</v>
      </c>
      <c r="B53" s="7">
        <v>200</v>
      </c>
      <c r="C53" s="23">
        <f t="shared" ref="C53:C58" si="2">SUM(D53:G53)</f>
        <v>6062.6</v>
      </c>
      <c r="D53" s="23">
        <v>1390</v>
      </c>
      <c r="E53" s="23">
        <v>1353.6</v>
      </c>
      <c r="F53" s="23">
        <f t="shared" ref="D53:G57" si="3">F41+F47</f>
        <v>1609</v>
      </c>
      <c r="G53" s="23">
        <f t="shared" si="3"/>
        <v>1710</v>
      </c>
    </row>
    <row r="54" spans="1:9" s="25" customFormat="1" ht="20.100000000000001" customHeight="1" x14ac:dyDescent="0.25">
      <c r="A54" s="18" t="s">
        <v>39</v>
      </c>
      <c r="B54" s="7">
        <v>210</v>
      </c>
      <c r="C54" s="23">
        <f t="shared" si="2"/>
        <v>4822.7</v>
      </c>
      <c r="D54" s="23">
        <f t="shared" si="3"/>
        <v>1081.8</v>
      </c>
      <c r="E54" s="23">
        <f t="shared" si="3"/>
        <v>1440.9</v>
      </c>
      <c r="F54" s="23">
        <f t="shared" si="3"/>
        <v>1150</v>
      </c>
      <c r="G54" s="23">
        <f t="shared" si="3"/>
        <v>1150</v>
      </c>
    </row>
    <row r="55" spans="1:9" s="25" customFormat="1" ht="20.100000000000001" customHeight="1" x14ac:dyDescent="0.25">
      <c r="A55" s="18" t="s">
        <v>40</v>
      </c>
      <c r="B55" s="7">
        <v>220</v>
      </c>
      <c r="C55" s="23">
        <f t="shared" si="2"/>
        <v>1046.32</v>
      </c>
      <c r="D55" s="23">
        <f t="shared" si="3"/>
        <v>232.92</v>
      </c>
      <c r="E55" s="23">
        <f t="shared" si="3"/>
        <v>307.39999999999998</v>
      </c>
      <c r="F55" s="23">
        <f t="shared" si="3"/>
        <v>253</v>
      </c>
      <c r="G55" s="23">
        <f t="shared" si="3"/>
        <v>253</v>
      </c>
    </row>
    <row r="56" spans="1:9" s="25" customFormat="1" ht="20.100000000000001" customHeight="1" x14ac:dyDescent="0.25">
      <c r="A56" s="18" t="s">
        <v>41</v>
      </c>
      <c r="B56" s="7">
        <v>230</v>
      </c>
      <c r="C56" s="23">
        <f t="shared" si="2"/>
        <v>1079.2</v>
      </c>
      <c r="D56" s="23">
        <f t="shared" si="3"/>
        <v>49.6</v>
      </c>
      <c r="E56" s="23">
        <f t="shared" si="3"/>
        <v>343.2</v>
      </c>
      <c r="F56" s="23">
        <f t="shared" si="3"/>
        <v>343.2</v>
      </c>
      <c r="G56" s="23">
        <f t="shared" si="3"/>
        <v>343.2</v>
      </c>
    </row>
    <row r="57" spans="1:9" s="25" customFormat="1" ht="20.100000000000001" customHeight="1" x14ac:dyDescent="0.25">
      <c r="A57" s="18" t="s">
        <v>45</v>
      </c>
      <c r="B57" s="7">
        <v>240</v>
      </c>
      <c r="C57" s="23">
        <f t="shared" si="2"/>
        <v>401.6</v>
      </c>
      <c r="D57" s="23">
        <f t="shared" si="3"/>
        <v>66.900000000000006</v>
      </c>
      <c r="E57" s="23">
        <f t="shared" si="3"/>
        <v>74.7</v>
      </c>
      <c r="F57" s="23">
        <f t="shared" si="3"/>
        <v>180</v>
      </c>
      <c r="G57" s="23">
        <f t="shared" si="3"/>
        <v>80</v>
      </c>
    </row>
    <row r="58" spans="1:9" s="25" customFormat="1" ht="20.100000000000001" customHeight="1" x14ac:dyDescent="0.25">
      <c r="A58" s="18" t="s">
        <v>46</v>
      </c>
      <c r="B58" s="7">
        <v>250</v>
      </c>
      <c r="C58" s="23">
        <f t="shared" si="2"/>
        <v>13412.420000000002</v>
      </c>
      <c r="D58" s="23">
        <f>SUM(D53:D57)</f>
        <v>2821.2200000000003</v>
      </c>
      <c r="E58" s="23">
        <f>SUM(E53:E57)</f>
        <v>3519.7999999999997</v>
      </c>
      <c r="F58" s="23">
        <f>SUM(F53:F57)</f>
        <v>3535.2</v>
      </c>
      <c r="G58" s="23">
        <f>SUM(G53:G57)</f>
        <v>3536.2</v>
      </c>
    </row>
    <row r="59" spans="1:9" s="25" customFormat="1" ht="19.5" customHeight="1" x14ac:dyDescent="0.25">
      <c r="A59" s="55" t="s">
        <v>47</v>
      </c>
      <c r="B59" s="52"/>
      <c r="C59" s="52"/>
      <c r="D59" s="52"/>
      <c r="E59" s="52"/>
      <c r="F59" s="52"/>
      <c r="G59" s="53"/>
    </row>
    <row r="60" spans="1:9" s="25" customFormat="1" ht="23.25" customHeight="1" x14ac:dyDescent="0.25">
      <c r="A60" s="18" t="s">
        <v>48</v>
      </c>
      <c r="B60" s="7">
        <v>300</v>
      </c>
      <c r="C60" s="20">
        <f t="shared" ref="C60:C68" si="4">SUM(D60:G60)</f>
        <v>14833.8</v>
      </c>
      <c r="D60" s="27">
        <f>D61</f>
        <v>3360</v>
      </c>
      <c r="E60" s="27">
        <f>E61</f>
        <v>52</v>
      </c>
      <c r="F60" s="27">
        <f>F61</f>
        <v>11421.8</v>
      </c>
      <c r="G60" s="27">
        <f>G61</f>
        <v>0</v>
      </c>
    </row>
    <row r="61" spans="1:9" s="25" customFormat="1" ht="30.75" customHeight="1" x14ac:dyDescent="0.25">
      <c r="A61" s="18" t="s">
        <v>49</v>
      </c>
      <c r="B61" s="28">
        <v>301</v>
      </c>
      <c r="C61" s="23">
        <f t="shared" si="4"/>
        <v>14833.8</v>
      </c>
      <c r="D61" s="27">
        <v>3360</v>
      </c>
      <c r="E61" s="27">
        <v>52</v>
      </c>
      <c r="F61" s="23">
        <v>11421.8</v>
      </c>
      <c r="G61" s="23"/>
    </row>
    <row r="62" spans="1:9" s="25" customFormat="1" ht="29.25" customHeight="1" x14ac:dyDescent="0.25">
      <c r="A62" s="22" t="s">
        <v>50</v>
      </c>
      <c r="B62" s="29">
        <v>400</v>
      </c>
      <c r="C62" s="20">
        <f t="shared" si="4"/>
        <v>14833.8</v>
      </c>
      <c r="D62" s="20">
        <f>SUM(D63:D68)</f>
        <v>3360</v>
      </c>
      <c r="E62" s="20">
        <f>SUM(E63:E68)</f>
        <v>52</v>
      </c>
      <c r="F62" s="20">
        <f>SUM(F63:F68)</f>
        <v>11421.8</v>
      </c>
      <c r="G62" s="20">
        <f>SUM(G63:G68)</f>
        <v>0</v>
      </c>
    </row>
    <row r="63" spans="1:9" s="25" customFormat="1" ht="20.100000000000001" customHeight="1" x14ac:dyDescent="0.25">
      <c r="A63" s="18" t="s">
        <v>51</v>
      </c>
      <c r="B63" s="30">
        <v>410</v>
      </c>
      <c r="C63" s="23">
        <f t="shared" si="4"/>
        <v>0</v>
      </c>
      <c r="D63" s="23"/>
      <c r="E63" s="23"/>
      <c r="F63" s="23"/>
      <c r="G63" s="23"/>
    </row>
    <row r="64" spans="1:9" s="25" customFormat="1" ht="20.100000000000001" customHeight="1" x14ac:dyDescent="0.25">
      <c r="A64" s="18" t="s">
        <v>52</v>
      </c>
      <c r="B64" s="31">
        <v>420</v>
      </c>
      <c r="C64" s="23">
        <f t="shared" si="4"/>
        <v>14833.8</v>
      </c>
      <c r="D64" s="23">
        <v>3360</v>
      </c>
      <c r="E64" s="23">
        <v>52</v>
      </c>
      <c r="F64" s="23">
        <v>11421.8</v>
      </c>
      <c r="G64" s="23"/>
    </row>
    <row r="65" spans="1:7" s="25" customFormat="1" ht="30.75" customHeight="1" x14ac:dyDescent="0.25">
      <c r="A65" s="18" t="s">
        <v>53</v>
      </c>
      <c r="B65" s="30">
        <v>430</v>
      </c>
      <c r="C65" s="23">
        <f t="shared" si="4"/>
        <v>0</v>
      </c>
      <c r="D65" s="23"/>
      <c r="E65" s="23"/>
      <c r="F65" s="23"/>
      <c r="G65" s="23"/>
    </row>
    <row r="66" spans="1:7" s="25" customFormat="1" ht="28.5" customHeight="1" x14ac:dyDescent="0.25">
      <c r="A66" s="18" t="s">
        <v>54</v>
      </c>
      <c r="B66" s="31">
        <v>440</v>
      </c>
      <c r="C66" s="23">
        <f t="shared" si="4"/>
        <v>0</v>
      </c>
      <c r="D66" s="23"/>
      <c r="E66" s="23"/>
      <c r="F66" s="23"/>
      <c r="G66" s="23"/>
    </row>
    <row r="67" spans="1:7" s="25" customFormat="1" ht="30.75" customHeight="1" x14ac:dyDescent="0.25">
      <c r="A67" s="18" t="s">
        <v>55</v>
      </c>
      <c r="B67" s="30">
        <v>450</v>
      </c>
      <c r="C67" s="23">
        <f t="shared" si="4"/>
        <v>0</v>
      </c>
      <c r="D67" s="23"/>
      <c r="E67" s="23"/>
      <c r="F67" s="23"/>
      <c r="G67" s="23"/>
    </row>
    <row r="68" spans="1:7" s="25" customFormat="1" ht="20.100000000000001" customHeight="1" x14ac:dyDescent="0.25">
      <c r="A68" s="18" t="s">
        <v>56</v>
      </c>
      <c r="B68" s="32">
        <v>460</v>
      </c>
      <c r="C68" s="23">
        <f t="shared" si="4"/>
        <v>0</v>
      </c>
      <c r="D68" s="23"/>
      <c r="E68" s="23"/>
      <c r="F68" s="23"/>
      <c r="G68" s="23"/>
    </row>
    <row r="69" spans="1:7" s="25" customFormat="1" ht="20.100000000000001" customHeight="1" x14ac:dyDescent="0.25">
      <c r="A69" s="55" t="s">
        <v>57</v>
      </c>
      <c r="B69" s="52"/>
      <c r="C69" s="52"/>
      <c r="D69" s="52"/>
      <c r="E69" s="52"/>
      <c r="F69" s="52"/>
      <c r="G69" s="53"/>
    </row>
    <row r="70" spans="1:7" s="25" customFormat="1" ht="33.75" customHeight="1" x14ac:dyDescent="0.25">
      <c r="A70" s="18" t="s">
        <v>58</v>
      </c>
      <c r="B70" s="33">
        <v>500</v>
      </c>
      <c r="C70" s="23">
        <f t="shared" ref="C70:C82" si="5">SUM(D70:G70)</f>
        <v>0</v>
      </c>
      <c r="D70" s="23">
        <f>SUM(D71:D74)</f>
        <v>0</v>
      </c>
      <c r="E70" s="23">
        <f>SUM(E71:E74)</f>
        <v>0</v>
      </c>
      <c r="F70" s="23">
        <f>SUM(F71:F74)</f>
        <v>0</v>
      </c>
      <c r="G70" s="23">
        <f>SUM(G71:G74)</f>
        <v>0</v>
      </c>
    </row>
    <row r="71" spans="1:7" s="25" customFormat="1" ht="20.100000000000001" customHeight="1" x14ac:dyDescent="0.25">
      <c r="A71" s="34" t="s">
        <v>59</v>
      </c>
      <c r="B71" s="32">
        <v>501</v>
      </c>
      <c r="C71" s="23">
        <f t="shared" si="5"/>
        <v>0</v>
      </c>
      <c r="D71" s="23"/>
      <c r="E71" s="23"/>
      <c r="F71" s="23"/>
      <c r="G71" s="23"/>
    </row>
    <row r="72" spans="1:7" s="25" customFormat="1" ht="20.100000000000001" customHeight="1" x14ac:dyDescent="0.25">
      <c r="A72" s="34" t="s">
        <v>60</v>
      </c>
      <c r="B72" s="32">
        <v>502</v>
      </c>
      <c r="C72" s="23">
        <f t="shared" si="5"/>
        <v>0</v>
      </c>
      <c r="D72" s="23"/>
      <c r="E72" s="23"/>
      <c r="F72" s="23"/>
      <c r="G72" s="23"/>
    </row>
    <row r="73" spans="1:7" s="25" customFormat="1" ht="20.100000000000001" customHeight="1" x14ac:dyDescent="0.25">
      <c r="A73" s="34" t="s">
        <v>61</v>
      </c>
      <c r="B73" s="32">
        <v>503</v>
      </c>
      <c r="C73" s="23">
        <f t="shared" si="5"/>
        <v>0</v>
      </c>
      <c r="D73" s="23"/>
      <c r="E73" s="23"/>
      <c r="F73" s="23"/>
      <c r="G73" s="23"/>
    </row>
    <row r="74" spans="1:7" s="25" customFormat="1" ht="20.100000000000001" customHeight="1" x14ac:dyDescent="0.25">
      <c r="A74" s="18" t="s">
        <v>62</v>
      </c>
      <c r="B74" s="33">
        <v>510</v>
      </c>
      <c r="C74" s="23">
        <f t="shared" si="5"/>
        <v>0</v>
      </c>
      <c r="D74" s="23"/>
      <c r="E74" s="23"/>
      <c r="F74" s="23"/>
      <c r="G74" s="23"/>
    </row>
    <row r="75" spans="1:7" s="25" customFormat="1" ht="33.75" customHeight="1" x14ac:dyDescent="0.25">
      <c r="A75" s="18" t="s">
        <v>63</v>
      </c>
      <c r="B75" s="33">
        <v>520</v>
      </c>
      <c r="C75" s="23">
        <f t="shared" si="5"/>
        <v>0</v>
      </c>
      <c r="D75" s="23">
        <f>SUM(D76:D79)</f>
        <v>0</v>
      </c>
      <c r="E75" s="23">
        <f>SUM(E76:E79)</f>
        <v>0</v>
      </c>
      <c r="F75" s="23">
        <f>SUM(F76:F79)</f>
        <v>0</v>
      </c>
      <c r="G75" s="23">
        <f>SUM(G76:G79)</f>
        <v>0</v>
      </c>
    </row>
    <row r="76" spans="1:7" s="25" customFormat="1" ht="15.75" customHeight="1" x14ac:dyDescent="0.25">
      <c r="A76" s="34" t="s">
        <v>59</v>
      </c>
      <c r="B76" s="32">
        <v>521</v>
      </c>
      <c r="C76" s="23">
        <f t="shared" si="5"/>
        <v>0</v>
      </c>
      <c r="D76" s="23"/>
      <c r="E76" s="23"/>
      <c r="F76" s="23"/>
      <c r="G76" s="23"/>
    </row>
    <row r="77" spans="1:7" s="25" customFormat="1" ht="12" customHeight="1" x14ac:dyDescent="0.25">
      <c r="A77" s="34" t="s">
        <v>60</v>
      </c>
      <c r="B77" s="32">
        <v>522</v>
      </c>
      <c r="C77" s="23">
        <f t="shared" si="5"/>
        <v>0</v>
      </c>
      <c r="D77" s="23"/>
      <c r="E77" s="23"/>
      <c r="F77" s="23"/>
      <c r="G77" s="23"/>
    </row>
    <row r="78" spans="1:7" s="25" customFormat="1" ht="16.5" customHeight="1" x14ac:dyDescent="0.25">
      <c r="A78" s="34" t="s">
        <v>61</v>
      </c>
      <c r="B78" s="32">
        <v>523</v>
      </c>
      <c r="C78" s="23">
        <f t="shared" si="5"/>
        <v>0</v>
      </c>
      <c r="D78" s="23"/>
      <c r="E78" s="23"/>
      <c r="F78" s="23"/>
      <c r="G78" s="23"/>
    </row>
    <row r="79" spans="1:7" s="25" customFormat="1" ht="20.100000000000001" customHeight="1" x14ac:dyDescent="0.25">
      <c r="A79" s="18" t="s">
        <v>64</v>
      </c>
      <c r="B79" s="33">
        <v>530</v>
      </c>
      <c r="C79" s="23">
        <f t="shared" si="5"/>
        <v>0</v>
      </c>
      <c r="D79" s="23"/>
      <c r="E79" s="23"/>
      <c r="F79" s="23"/>
      <c r="G79" s="23"/>
    </row>
    <row r="80" spans="1:7" ht="20.100000000000001" customHeight="1" x14ac:dyDescent="0.25">
      <c r="A80" s="22" t="s">
        <v>65</v>
      </c>
      <c r="B80" s="35">
        <v>600</v>
      </c>
      <c r="C80" s="20">
        <f>SUM(D80:G80)</f>
        <v>28305.999999999996</v>
      </c>
      <c r="D80" s="20">
        <f>D35+D36+D37+D38+D60+D70</f>
        <v>5611.9</v>
      </c>
      <c r="E80" s="20">
        <f>E35+E36+E37+E38+E60+E70</f>
        <v>3486.2000000000003</v>
      </c>
      <c r="F80" s="20">
        <f>F35+F36+F37+F38+F60+F70</f>
        <v>16342.099999999999</v>
      </c>
      <c r="G80" s="20">
        <f>G35+G36+G37+G38+G60+G70</f>
        <v>2865.8</v>
      </c>
    </row>
    <row r="81" spans="1:7" ht="20.100000000000001" customHeight="1" x14ac:dyDescent="0.25">
      <c r="A81" s="22" t="s">
        <v>66</v>
      </c>
      <c r="B81" s="35">
        <v>700</v>
      </c>
      <c r="C81" s="20">
        <f t="shared" si="5"/>
        <v>28246.22</v>
      </c>
      <c r="D81" s="20">
        <f>D58+D62+D75</f>
        <v>6181.22</v>
      </c>
      <c r="E81" s="20">
        <f>E58+E62+E75</f>
        <v>3571.7999999999997</v>
      </c>
      <c r="F81" s="20">
        <f>F58+F62+F75</f>
        <v>14957</v>
      </c>
      <c r="G81" s="20">
        <f>G58+G62+G75</f>
        <v>3536.2</v>
      </c>
    </row>
    <row r="82" spans="1:7" ht="19.5" customHeight="1" x14ac:dyDescent="0.25">
      <c r="A82" s="18" t="s">
        <v>67</v>
      </c>
      <c r="B82" s="19">
        <v>750</v>
      </c>
      <c r="C82" s="23">
        <f t="shared" si="5"/>
        <v>59.779999999998836</v>
      </c>
      <c r="D82" s="23">
        <f>D80-D81</f>
        <v>-569.32000000000062</v>
      </c>
      <c r="E82" s="23">
        <f>E80-E81</f>
        <v>-85.599999999999454</v>
      </c>
      <c r="F82" s="23">
        <f>F80-F81</f>
        <v>1385.0999999999985</v>
      </c>
      <c r="G82" s="23">
        <f>G80-G81</f>
        <v>-670.39999999999964</v>
      </c>
    </row>
    <row r="83" spans="1:7" ht="19.5" customHeight="1" x14ac:dyDescent="0.25">
      <c r="A83" s="55" t="s">
        <v>77</v>
      </c>
      <c r="B83" s="52"/>
      <c r="C83" s="23"/>
      <c r="D83" s="36" t="s">
        <v>68</v>
      </c>
      <c r="E83" s="36" t="s">
        <v>69</v>
      </c>
      <c r="F83" s="36" t="s">
        <v>70</v>
      </c>
      <c r="G83" s="36" t="s">
        <v>71</v>
      </c>
    </row>
    <row r="84" spans="1:7" ht="19.5" customHeight="1" x14ac:dyDescent="0.25">
      <c r="A84" s="18" t="s">
        <v>72</v>
      </c>
      <c r="B84" s="19">
        <v>800</v>
      </c>
      <c r="C84" s="45">
        <v>48</v>
      </c>
      <c r="D84" s="46">
        <v>48</v>
      </c>
      <c r="E84" s="46">
        <v>48</v>
      </c>
      <c r="F84" s="46">
        <v>48</v>
      </c>
      <c r="G84" s="46">
        <v>48</v>
      </c>
    </row>
    <row r="85" spans="1:7" ht="19.5" customHeight="1" x14ac:dyDescent="0.25">
      <c r="A85" s="18" t="s">
        <v>73</v>
      </c>
      <c r="B85" s="19">
        <v>810</v>
      </c>
      <c r="C85" s="23"/>
      <c r="D85" s="23"/>
      <c r="E85" s="23"/>
      <c r="F85" s="23"/>
      <c r="G85" s="23"/>
    </row>
    <row r="86" spans="1:7" ht="15.75" customHeight="1" x14ac:dyDescent="0.25">
      <c r="A86" s="18" t="s">
        <v>74</v>
      </c>
      <c r="B86" s="19">
        <v>820</v>
      </c>
      <c r="C86" s="23"/>
      <c r="D86" s="27"/>
      <c r="E86" s="27"/>
      <c r="F86" s="27"/>
      <c r="G86" s="27"/>
    </row>
    <row r="87" spans="1:7" ht="31.5" customHeight="1" x14ac:dyDescent="0.25">
      <c r="A87" s="18" t="s">
        <v>75</v>
      </c>
      <c r="B87" s="19">
        <v>830</v>
      </c>
      <c r="C87" s="23"/>
      <c r="D87" s="27"/>
      <c r="E87" s="27"/>
      <c r="F87" s="27"/>
      <c r="G87" s="27"/>
    </row>
    <row r="88" spans="1:7" ht="16.5" customHeight="1" x14ac:dyDescent="0.25">
      <c r="A88" s="37"/>
      <c r="C88" s="38"/>
      <c r="D88" s="38"/>
      <c r="E88" s="38"/>
      <c r="F88" s="38"/>
      <c r="G88" s="38"/>
    </row>
    <row r="89" spans="1:7" ht="37.5" customHeight="1" x14ac:dyDescent="0.25">
      <c r="A89" s="49" t="s">
        <v>92</v>
      </c>
      <c r="B89" s="39"/>
      <c r="C89" s="40"/>
      <c r="D89" s="41"/>
      <c r="E89" s="50" t="s">
        <v>87</v>
      </c>
      <c r="F89" s="50"/>
      <c r="G89" s="50"/>
    </row>
    <row r="90" spans="1:7" s="25" customFormat="1" ht="20.100000000000001" customHeight="1" x14ac:dyDescent="0.25">
      <c r="A90" s="42" t="s">
        <v>76</v>
      </c>
      <c r="B90" s="2"/>
      <c r="C90" s="42"/>
      <c r="D90" s="43"/>
      <c r="E90" s="51" t="s">
        <v>78</v>
      </c>
      <c r="F90" s="51"/>
      <c r="G90" s="51"/>
    </row>
    <row r="91" spans="1:7" ht="20.100000000000001" customHeight="1" x14ac:dyDescent="0.25">
      <c r="A91" s="37"/>
      <c r="C91" s="38"/>
      <c r="D91" s="38"/>
      <c r="E91" s="38"/>
      <c r="F91" s="38"/>
      <c r="G91" s="38"/>
    </row>
    <row r="92" spans="1:7" x14ac:dyDescent="0.25">
      <c r="A92" s="37"/>
      <c r="C92" s="38"/>
      <c r="D92" s="38"/>
      <c r="E92" s="38"/>
      <c r="F92" s="38"/>
      <c r="G92" s="38"/>
    </row>
    <row r="93" spans="1:7" x14ac:dyDescent="0.25">
      <c r="A93" s="37"/>
      <c r="C93" s="38"/>
      <c r="D93" s="38"/>
      <c r="E93" s="38"/>
      <c r="F93" s="38"/>
      <c r="G93" s="38"/>
    </row>
    <row r="94" spans="1:7" x14ac:dyDescent="0.25">
      <c r="A94" s="37"/>
      <c r="C94" s="38"/>
      <c r="D94" s="38"/>
      <c r="E94" s="38"/>
      <c r="F94" s="38"/>
      <c r="G94" s="38"/>
    </row>
    <row r="95" spans="1:7" x14ac:dyDescent="0.25">
      <c r="A95" s="37"/>
      <c r="C95" s="38"/>
      <c r="D95" s="38"/>
      <c r="E95" s="38"/>
      <c r="F95" s="38"/>
      <c r="G95" s="38"/>
    </row>
    <row r="96" spans="1:7" x14ac:dyDescent="0.25">
      <c r="A96" s="37"/>
      <c r="C96" s="38"/>
      <c r="D96" s="38"/>
      <c r="E96" s="38"/>
      <c r="F96" s="38"/>
      <c r="G96" s="38"/>
    </row>
    <row r="97" spans="1:7" x14ac:dyDescent="0.25">
      <c r="A97" s="37"/>
      <c r="C97" s="38"/>
      <c r="D97" s="38"/>
      <c r="E97" s="38"/>
      <c r="F97" s="38"/>
      <c r="G97" s="38"/>
    </row>
    <row r="98" spans="1:7" x14ac:dyDescent="0.25">
      <c r="A98" s="37"/>
      <c r="C98" s="38"/>
      <c r="D98" s="38"/>
      <c r="E98" s="38"/>
      <c r="F98" s="38"/>
      <c r="G98" s="38"/>
    </row>
    <row r="99" spans="1:7" x14ac:dyDescent="0.25">
      <c r="A99" s="37"/>
      <c r="C99" s="38"/>
      <c r="D99" s="38"/>
      <c r="E99" s="38"/>
      <c r="F99" s="38"/>
      <c r="G99" s="38"/>
    </row>
    <row r="100" spans="1:7" x14ac:dyDescent="0.25">
      <c r="A100" s="37"/>
      <c r="C100" s="38"/>
      <c r="D100" s="38"/>
      <c r="E100" s="38"/>
      <c r="F100" s="38"/>
      <c r="G100" s="38"/>
    </row>
    <row r="101" spans="1:7" x14ac:dyDescent="0.25">
      <c r="A101" s="37"/>
      <c r="C101" s="38"/>
      <c r="D101" s="38"/>
      <c r="E101" s="38"/>
      <c r="F101" s="38"/>
      <c r="G101" s="38"/>
    </row>
    <row r="102" spans="1:7" x14ac:dyDescent="0.25">
      <c r="A102" s="37"/>
      <c r="C102" s="38"/>
      <c r="D102" s="38"/>
      <c r="E102" s="38"/>
      <c r="F102" s="38"/>
      <c r="G102" s="38"/>
    </row>
    <row r="103" spans="1:7" x14ac:dyDescent="0.25">
      <c r="A103" s="37"/>
      <c r="C103" s="38"/>
      <c r="D103" s="38"/>
      <c r="E103" s="38"/>
      <c r="F103" s="38"/>
      <c r="G103" s="38"/>
    </row>
    <row r="104" spans="1:7" x14ac:dyDescent="0.25">
      <c r="A104" s="37"/>
      <c r="C104" s="38"/>
      <c r="D104" s="38"/>
      <c r="E104" s="38"/>
      <c r="F104" s="38"/>
      <c r="G104" s="38"/>
    </row>
    <row r="105" spans="1:7" x14ac:dyDescent="0.25">
      <c r="A105" s="37"/>
      <c r="C105" s="38"/>
      <c r="D105" s="38"/>
      <c r="E105" s="38"/>
      <c r="F105" s="38"/>
      <c r="G105" s="38"/>
    </row>
    <row r="106" spans="1:7" x14ac:dyDescent="0.25">
      <c r="A106" s="37"/>
      <c r="C106" s="38"/>
      <c r="D106" s="38"/>
      <c r="E106" s="38"/>
      <c r="F106" s="38"/>
      <c r="G106" s="38"/>
    </row>
    <row r="107" spans="1:7" x14ac:dyDescent="0.25">
      <c r="A107" s="37"/>
      <c r="C107" s="38"/>
      <c r="D107" s="38"/>
      <c r="E107" s="38"/>
      <c r="F107" s="38"/>
      <c r="G107" s="38"/>
    </row>
    <row r="108" spans="1:7" x14ac:dyDescent="0.25">
      <c r="A108" s="37"/>
      <c r="C108" s="38"/>
      <c r="D108" s="38"/>
      <c r="E108" s="38"/>
      <c r="F108" s="38"/>
      <c r="G108" s="38"/>
    </row>
    <row r="109" spans="1:7" x14ac:dyDescent="0.25">
      <c r="A109" s="37"/>
      <c r="C109" s="38"/>
      <c r="D109" s="38"/>
      <c r="E109" s="38"/>
      <c r="F109" s="38"/>
      <c r="G109" s="38"/>
    </row>
    <row r="110" spans="1:7" x14ac:dyDescent="0.25">
      <c r="A110" s="37"/>
      <c r="C110" s="38"/>
      <c r="D110" s="38"/>
      <c r="E110" s="38"/>
      <c r="F110" s="38"/>
      <c r="G110" s="38"/>
    </row>
    <row r="111" spans="1:7" x14ac:dyDescent="0.25">
      <c r="A111" s="37"/>
      <c r="C111" s="38"/>
      <c r="D111" s="38"/>
      <c r="E111" s="38"/>
      <c r="F111" s="38"/>
      <c r="G111" s="38"/>
    </row>
    <row r="112" spans="1:7" x14ac:dyDescent="0.25">
      <c r="A112" s="37"/>
      <c r="C112" s="38"/>
      <c r="D112" s="38"/>
      <c r="E112" s="38"/>
      <c r="F112" s="38"/>
      <c r="G112" s="38"/>
    </row>
    <row r="113" spans="1:7" x14ac:dyDescent="0.25">
      <c r="A113" s="37"/>
      <c r="C113" s="38"/>
      <c r="D113" s="38"/>
      <c r="E113" s="38"/>
      <c r="F113" s="38"/>
      <c r="G113" s="38"/>
    </row>
    <row r="114" spans="1:7" x14ac:dyDescent="0.25">
      <c r="A114" s="37"/>
      <c r="C114" s="38"/>
      <c r="D114" s="38"/>
      <c r="E114" s="38"/>
      <c r="F114" s="38"/>
      <c r="G114" s="38"/>
    </row>
    <row r="115" spans="1:7" x14ac:dyDescent="0.25">
      <c r="A115" s="37"/>
      <c r="C115" s="38"/>
      <c r="D115" s="38"/>
      <c r="E115" s="38"/>
      <c r="F115" s="38"/>
      <c r="G115" s="38"/>
    </row>
    <row r="116" spans="1:7" x14ac:dyDescent="0.25">
      <c r="A116" s="37"/>
      <c r="C116" s="38"/>
      <c r="D116" s="38"/>
      <c r="E116" s="38"/>
      <c r="F116" s="38"/>
      <c r="G116" s="38"/>
    </row>
    <row r="117" spans="1:7" x14ac:dyDescent="0.25">
      <c r="A117" s="37"/>
      <c r="C117" s="38"/>
      <c r="D117" s="38"/>
      <c r="E117" s="38"/>
      <c r="F117" s="38"/>
      <c r="G117" s="38"/>
    </row>
    <row r="118" spans="1:7" x14ac:dyDescent="0.25">
      <c r="A118" s="37"/>
      <c r="C118" s="38"/>
      <c r="D118" s="38"/>
      <c r="E118" s="38"/>
      <c r="F118" s="38"/>
      <c r="G118" s="38"/>
    </row>
    <row r="119" spans="1:7" x14ac:dyDescent="0.25">
      <c r="A119" s="37"/>
      <c r="C119" s="38"/>
      <c r="D119" s="38"/>
      <c r="E119" s="38"/>
      <c r="F119" s="38"/>
      <c r="G119" s="38"/>
    </row>
    <row r="120" spans="1:7" x14ac:dyDescent="0.25">
      <c r="A120" s="37"/>
      <c r="C120" s="38"/>
      <c r="D120" s="38"/>
      <c r="E120" s="38"/>
      <c r="F120" s="38"/>
      <c r="G120" s="38"/>
    </row>
    <row r="121" spans="1:7" x14ac:dyDescent="0.25">
      <c r="A121" s="37"/>
      <c r="C121" s="38"/>
      <c r="D121" s="38"/>
      <c r="E121" s="38"/>
      <c r="F121" s="38"/>
      <c r="G121" s="38"/>
    </row>
    <row r="122" spans="1:7" x14ac:dyDescent="0.25">
      <c r="A122" s="37"/>
      <c r="C122" s="38"/>
      <c r="D122" s="38"/>
      <c r="E122" s="38"/>
      <c r="F122" s="38"/>
      <c r="G122" s="38"/>
    </row>
    <row r="123" spans="1:7" x14ac:dyDescent="0.25">
      <c r="A123" s="37"/>
      <c r="C123" s="38"/>
      <c r="D123" s="38"/>
      <c r="E123" s="38"/>
      <c r="F123" s="38"/>
      <c r="G123" s="38"/>
    </row>
    <row r="124" spans="1:7" x14ac:dyDescent="0.25">
      <c r="A124" s="37"/>
      <c r="C124" s="38"/>
      <c r="D124" s="38"/>
      <c r="E124" s="38"/>
      <c r="F124" s="38"/>
      <c r="G124" s="38"/>
    </row>
    <row r="125" spans="1:7" x14ac:dyDescent="0.25">
      <c r="A125" s="37"/>
      <c r="C125" s="38"/>
      <c r="D125" s="38"/>
      <c r="E125" s="38"/>
      <c r="F125" s="38"/>
      <c r="G125" s="38"/>
    </row>
    <row r="126" spans="1:7" x14ac:dyDescent="0.25">
      <c r="A126" s="37"/>
      <c r="C126" s="38"/>
      <c r="D126" s="38"/>
      <c r="E126" s="38"/>
      <c r="F126" s="38"/>
      <c r="G126" s="38"/>
    </row>
    <row r="127" spans="1:7" x14ac:dyDescent="0.25">
      <c r="A127" s="37"/>
      <c r="C127" s="38"/>
      <c r="D127" s="38"/>
      <c r="E127" s="38"/>
      <c r="F127" s="38"/>
      <c r="G127" s="38"/>
    </row>
    <row r="128" spans="1:7" x14ac:dyDescent="0.25">
      <c r="A128" s="37"/>
      <c r="C128" s="38"/>
      <c r="D128" s="38"/>
      <c r="E128" s="38"/>
      <c r="F128" s="38"/>
      <c r="G128" s="38"/>
    </row>
    <row r="129" spans="1:7" x14ac:dyDescent="0.25">
      <c r="A129" s="37"/>
      <c r="C129" s="38"/>
      <c r="D129" s="38"/>
      <c r="E129" s="38"/>
      <c r="F129" s="38"/>
      <c r="G129" s="38"/>
    </row>
    <row r="130" spans="1:7" x14ac:dyDescent="0.25">
      <c r="A130" s="37"/>
      <c r="C130" s="38"/>
      <c r="D130" s="38"/>
      <c r="E130" s="38"/>
      <c r="F130" s="38"/>
      <c r="G130" s="38"/>
    </row>
    <row r="131" spans="1:7" x14ac:dyDescent="0.25">
      <c r="A131" s="37"/>
      <c r="C131" s="38"/>
      <c r="D131" s="38"/>
      <c r="E131" s="38"/>
      <c r="F131" s="38"/>
      <c r="G131" s="38"/>
    </row>
    <row r="132" spans="1:7" x14ac:dyDescent="0.25">
      <c r="A132" s="44"/>
    </row>
    <row r="133" spans="1:7" x14ac:dyDescent="0.25">
      <c r="A133" s="44"/>
    </row>
    <row r="134" spans="1:7" x14ac:dyDescent="0.25">
      <c r="A134" s="44"/>
    </row>
    <row r="135" spans="1:7" x14ac:dyDescent="0.25">
      <c r="A135" s="44"/>
    </row>
    <row r="136" spans="1:7" x14ac:dyDescent="0.25">
      <c r="A136" s="44"/>
    </row>
    <row r="137" spans="1:7" x14ac:dyDescent="0.25">
      <c r="A137" s="44"/>
    </row>
    <row r="138" spans="1:7" x14ac:dyDescent="0.25">
      <c r="A138" s="44"/>
    </row>
    <row r="139" spans="1:7" x14ac:dyDescent="0.25">
      <c r="A139" s="44"/>
    </row>
    <row r="140" spans="1:7" x14ac:dyDescent="0.25">
      <c r="A140" s="44"/>
    </row>
    <row r="141" spans="1:7" x14ac:dyDescent="0.25">
      <c r="A141" s="44"/>
    </row>
    <row r="142" spans="1:7" x14ac:dyDescent="0.25">
      <c r="A142" s="44"/>
    </row>
    <row r="143" spans="1:7" x14ac:dyDescent="0.25">
      <c r="A143" s="44"/>
    </row>
    <row r="144" spans="1:7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</sheetData>
  <mergeCells count="34">
    <mergeCell ref="E1:G1"/>
    <mergeCell ref="F13:G13"/>
    <mergeCell ref="D2:G2"/>
    <mergeCell ref="E5:G5"/>
    <mergeCell ref="E6:G6"/>
    <mergeCell ref="E7:G7"/>
    <mergeCell ref="E4:G4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A27:G27"/>
    <mergeCell ref="A28:G28"/>
    <mergeCell ref="E29:F29"/>
    <mergeCell ref="A30:A31"/>
    <mergeCell ref="B30:B31"/>
    <mergeCell ref="C30:C31"/>
    <mergeCell ref="D30:G30"/>
    <mergeCell ref="E89:G89"/>
    <mergeCell ref="E90:G90"/>
    <mergeCell ref="A33:G33"/>
    <mergeCell ref="A34:G34"/>
    <mergeCell ref="A52:G52"/>
    <mergeCell ref="A59:G59"/>
    <mergeCell ref="A69:G69"/>
    <mergeCell ref="A83:B83"/>
  </mergeCells>
  <pageMargins left="0.78740157480314965" right="0.59055118110236227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(2022)</vt:lpstr>
      <vt:lpstr>'I. Фін план (2022)'!Заголовки_для_печати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2023-09-08T13:24:45Z</cp:lastPrinted>
  <dcterms:created xsi:type="dcterms:W3CDTF">2019-11-29T06:39:23Z</dcterms:created>
  <dcterms:modified xsi:type="dcterms:W3CDTF">2023-09-19T06:50:15Z</dcterms:modified>
</cp:coreProperties>
</file>