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16" yWindow="-156" windowWidth="12300" windowHeight="11952"/>
  </bookViews>
  <sheets>
    <sheet name="18050400" sheetId="8" r:id="rId1"/>
  </sheets>
  <calcPr calcId="145621"/>
</workbook>
</file>

<file path=xl/calcChain.xml><?xml version="1.0" encoding="utf-8"?>
<calcChain xmlns="http://schemas.openxmlformats.org/spreadsheetml/2006/main">
  <c r="G51" i="8" l="1"/>
  <c r="G52" i="8"/>
  <c r="G50" i="8"/>
  <c r="G49" i="8"/>
  <c r="G47" i="8"/>
  <c r="G48" i="8"/>
  <c r="G46" i="8"/>
  <c r="G44" i="8"/>
  <c r="G45" i="8"/>
  <c r="G43" i="8"/>
  <c r="D57" i="8" l="1"/>
  <c r="F57" i="8" s="1"/>
  <c r="J39" i="8"/>
  <c r="J24" i="8"/>
</calcChain>
</file>

<file path=xl/sharedStrings.xml><?xml version="1.0" encoding="utf-8"?>
<sst xmlns="http://schemas.openxmlformats.org/spreadsheetml/2006/main" count="84" uniqueCount="73">
  <si>
    <t>Ставка податку</t>
  </si>
  <si>
    <t>РАЗОМ:</t>
  </si>
  <si>
    <t>галузь</t>
  </si>
  <si>
    <t>Види галузей (без паїв)</t>
  </si>
  <si>
    <t>01</t>
  </si>
  <si>
    <t>_85</t>
  </si>
  <si>
    <t>освіта</t>
  </si>
  <si>
    <t>02</t>
  </si>
  <si>
    <t>_86-87</t>
  </si>
  <si>
    <t>охорона здоров"я</t>
  </si>
  <si>
    <t>03</t>
  </si>
  <si>
    <t>_90-93</t>
  </si>
  <si>
    <t>культура</t>
  </si>
  <si>
    <t>04</t>
  </si>
  <si>
    <t>_88,_84.30</t>
  </si>
  <si>
    <t>соцзахист</t>
  </si>
  <si>
    <t>05</t>
  </si>
  <si>
    <t>_84.11-84.13</t>
  </si>
  <si>
    <t>державне управління, місцеве самоврядування</t>
  </si>
  <si>
    <t>06</t>
  </si>
  <si>
    <t>_84.20-84.25</t>
  </si>
  <si>
    <t>військові, правоохоронні органи, прокуратура, суд</t>
  </si>
  <si>
    <t>84,85,86-88,90-93</t>
  </si>
  <si>
    <t>Бюджетна сфера: (O,P,Q,R)</t>
  </si>
  <si>
    <t>07</t>
  </si>
  <si>
    <t>_01,02,03</t>
  </si>
  <si>
    <t>Сільське господарство (A)</t>
  </si>
  <si>
    <t>08</t>
  </si>
  <si>
    <t>_05-09,10-33,35,36-39</t>
  </si>
  <si>
    <t>Промисловість (B,C,D,E)</t>
  </si>
  <si>
    <t>09</t>
  </si>
  <si>
    <t>_49-53</t>
  </si>
  <si>
    <t>Транспорт, зв"язок (H)</t>
  </si>
  <si>
    <t>10</t>
  </si>
  <si>
    <t>_45-47,55-56</t>
  </si>
  <si>
    <t>Торгівля (G,I)</t>
  </si>
  <si>
    <t>11</t>
  </si>
  <si>
    <t>_64-66</t>
  </si>
  <si>
    <r>
      <t xml:space="preserve">Фінансові установи  </t>
    </r>
    <r>
      <rPr>
        <sz val="14"/>
        <color indexed="8"/>
        <rFont val="Times New Roman"/>
        <family val="1"/>
        <charset val="204"/>
      </rPr>
      <t>(банки, страхові установи) (K)</t>
    </r>
  </si>
  <si>
    <t>12</t>
  </si>
  <si>
    <t>_58-63,69-75,77-82,94-96,97-98</t>
  </si>
  <si>
    <t>Суб"єкти підприємництва (J,M,N,S,T)</t>
  </si>
  <si>
    <t>13</t>
  </si>
  <si>
    <t>_41-43</t>
  </si>
  <si>
    <t>Будвництво (F)</t>
  </si>
  <si>
    <t>14</t>
  </si>
  <si>
    <t>_68, _99</t>
  </si>
  <si>
    <t>Інші ( L,U)</t>
  </si>
  <si>
    <t xml:space="preserve">РАЗОМ </t>
  </si>
  <si>
    <t>Всього доходів  ПДФО місцевого бюджету</t>
  </si>
  <si>
    <t>ПИТОМА ВАГА</t>
  </si>
  <si>
    <t xml:space="preserve">Група єдиного податку </t>
  </si>
  <si>
    <t>8</t>
  </si>
  <si>
    <t>загальна система</t>
  </si>
  <si>
    <t>припини. помер.</t>
  </si>
  <si>
    <t>пусті,інше</t>
  </si>
  <si>
    <t>Кількіст, ос.</t>
  </si>
  <si>
    <t>КОД ДОХОДУ 18050400</t>
  </si>
  <si>
    <t>06-10%</t>
  </si>
  <si>
    <t>10-20%</t>
  </si>
  <si>
    <t>2,3,5%</t>
  </si>
  <si>
    <t>Очікуване надходження за 2022 рік, грн.</t>
  </si>
  <si>
    <t>Розрахунок на 2023 рік, грн.</t>
  </si>
  <si>
    <t>Фактичне надходження за 11 місяців 2022 року</t>
  </si>
  <si>
    <t>Темп росту</t>
  </si>
  <si>
    <t>Разови платіж, який не несе систематичнтй характер:</t>
  </si>
  <si>
    <t>Глізнуца В.П - сума надходжень липень-вересень місяць 2022р. 1 341 883,00 грн.</t>
  </si>
  <si>
    <t>Темп росту,%</t>
  </si>
  <si>
    <t>Очікуване надхлдження без разового платежу, грн.</t>
  </si>
  <si>
    <t>РОЗРАХУНОК ЄДИНОГО ПОДАТКУ З ФІЗИЧНИХ ОСІБ В РОЗРІЗІ КВЕД ТА ГРУПИ ПО АНАНЬЇВСЬКІЙ ТЕРИТОРІАЛЬНІЙ ГРОМАДІ  СТАНОМ НА 01.12.2022р.</t>
  </si>
  <si>
    <t>в тому числі:</t>
  </si>
  <si>
    <t>КВЕД</t>
  </si>
  <si>
    <t>Додаток 9 до Пояснювальної записки до  рішення Ананьївської міської ради
«Про бюджет Ананьївської міської територіальної громади на 2023 рік»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</si>
</sst>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5" x14ac:knownFonts="1">
    <font>
      <sz val="10"/>
      <name val="Arial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.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.5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3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27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1"/>
  </cellStyleXfs>
  <cellXfs count="37">
    <xf numFmtId="0" fontId="0" fillId="0" borderId="0" xfId="0"/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9" fontId="4" fillId="0" borderId="2" xfId="0" applyNumberFormat="1" applyFont="1" applyBorder="1"/>
    <xf numFmtId="14" fontId="7" fillId="0" borderId="2" xfId="0" applyNumberFormat="1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left" vertical="top" wrapText="1"/>
    </xf>
    <xf numFmtId="14" fontId="6" fillId="3" borderId="5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/>
    </xf>
    <xf numFmtId="0" fontId="11" fillId="5" borderId="2" xfId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11" fillId="5" borderId="6" xfId="1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0" fillId="0" borderId="2" xfId="0" applyNumberFormat="1" applyBorder="1"/>
    <xf numFmtId="0" fontId="0" fillId="4" borderId="2" xfId="0" applyFill="1" applyBorder="1" applyAlignment="1">
      <alignment horizontal="center" vertical="center"/>
    </xf>
    <xf numFmtId="164" fontId="0" fillId="4" borderId="2" xfId="0" applyNumberFormat="1" applyFill="1" applyBorder="1"/>
    <xf numFmtId="164" fontId="12" fillId="0" borderId="2" xfId="0" applyNumberFormat="1" applyFont="1" applyBorder="1" applyAlignment="1">
      <alignment vertical="center"/>
    </xf>
    <xf numFmtId="14" fontId="6" fillId="3" borderId="5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vertical="center"/>
    </xf>
    <xf numFmtId="0" fontId="1" fillId="0" borderId="0" xfId="0" applyFont="1"/>
    <xf numFmtId="0" fontId="0" fillId="0" borderId="0" xfId="0" applyAlignment="1">
      <alignment vertical="center" wrapText="1"/>
    </xf>
    <xf numFmtId="0" fontId="1" fillId="0" borderId="2" xfId="0" applyFont="1" applyBorder="1"/>
    <xf numFmtId="0" fontId="0" fillId="0" borderId="2" xfId="0" applyBorder="1"/>
    <xf numFmtId="2" fontId="0" fillId="0" borderId="2" xfId="0" applyNumberFormat="1" applyBorder="1" applyAlignment="1">
      <alignment horizontal="left"/>
    </xf>
    <xf numFmtId="0" fontId="13" fillId="0" borderId="0" xfId="0" applyFont="1" applyAlignment="1">
      <alignment horizont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7"/>
  <sheetViews>
    <sheetView tabSelected="1" workbookViewId="0">
      <selection activeCell="K13" sqref="K13"/>
    </sheetView>
  </sheetViews>
  <sheetFormatPr defaultRowHeight="13.2" x14ac:dyDescent="0.25"/>
  <cols>
    <col min="2" max="2" width="8.5546875" customWidth="1"/>
    <col min="4" max="4" width="13" customWidth="1"/>
    <col min="5" max="5" width="35" customWidth="1"/>
    <col min="6" max="6" width="16.33203125" customWidth="1"/>
    <col min="7" max="7" width="13.33203125" customWidth="1"/>
    <col min="8" max="8" width="16.33203125" customWidth="1"/>
    <col min="9" max="9" width="15.109375" customWidth="1"/>
  </cols>
  <sheetData>
    <row r="1" spans="2:11" ht="42.75" customHeight="1" x14ac:dyDescent="0.25">
      <c r="B1" s="35" t="s">
        <v>69</v>
      </c>
      <c r="C1" s="35"/>
      <c r="D1" s="35"/>
      <c r="E1" s="35"/>
      <c r="F1" s="35"/>
      <c r="G1" s="35"/>
      <c r="H1" s="36" t="s">
        <v>72</v>
      </c>
      <c r="I1" s="36"/>
      <c r="J1" s="36"/>
      <c r="K1" s="30"/>
    </row>
    <row r="2" spans="2:11" ht="12.75" hidden="1" customHeight="1" x14ac:dyDescent="0.25">
      <c r="B2" s="35"/>
      <c r="C2" s="35"/>
      <c r="D2" s="35"/>
      <c r="E2" s="35"/>
      <c r="F2" s="35"/>
      <c r="G2" s="35"/>
      <c r="H2" s="36"/>
      <c r="I2" s="36"/>
      <c r="J2" s="36"/>
      <c r="K2" s="30"/>
    </row>
    <row r="3" spans="2:11" ht="10.5" customHeight="1" x14ac:dyDescent="0.25">
      <c r="C3" s="26"/>
      <c r="D3" s="26"/>
      <c r="E3" s="26"/>
      <c r="F3" s="26"/>
      <c r="G3" s="26"/>
      <c r="H3" s="36"/>
      <c r="I3" s="36"/>
      <c r="J3" s="36"/>
      <c r="K3" s="30"/>
    </row>
    <row r="4" spans="2:11" x14ac:dyDescent="0.25">
      <c r="H4" s="36"/>
      <c r="I4" s="36"/>
      <c r="J4" s="36"/>
      <c r="K4" s="30"/>
    </row>
    <row r="5" spans="2:11" ht="13.8" thickBot="1" x14ac:dyDescent="0.3">
      <c r="E5" s="25" t="s">
        <v>57</v>
      </c>
      <c r="K5" s="30"/>
    </row>
    <row r="6" spans="2:11" ht="55.2" x14ac:dyDescent="0.25">
      <c r="B6" s="3" t="s">
        <v>56</v>
      </c>
      <c r="C6" s="3" t="s">
        <v>2</v>
      </c>
      <c r="D6" s="4" t="s">
        <v>71</v>
      </c>
      <c r="E6" s="5" t="s">
        <v>3</v>
      </c>
      <c r="F6" s="14" t="s">
        <v>63</v>
      </c>
      <c r="G6" s="14" t="s">
        <v>50</v>
      </c>
      <c r="H6" s="14" t="s">
        <v>61</v>
      </c>
      <c r="I6" s="14" t="s">
        <v>62</v>
      </c>
      <c r="J6" s="14" t="s">
        <v>64</v>
      </c>
    </row>
    <row r="7" spans="2:11" ht="18" x14ac:dyDescent="0.25">
      <c r="B7" s="13">
        <v>2</v>
      </c>
      <c r="C7" s="6" t="s">
        <v>4</v>
      </c>
      <c r="D7" s="7" t="s">
        <v>5</v>
      </c>
      <c r="E7" s="8" t="s">
        <v>6</v>
      </c>
      <c r="F7" s="19">
        <v>8794.56</v>
      </c>
      <c r="G7" s="19">
        <v>0.11492049949605723</v>
      </c>
    </row>
    <row r="8" spans="2:11" ht="18" x14ac:dyDescent="0.25">
      <c r="B8" s="13">
        <v>1</v>
      </c>
      <c r="C8" s="6" t="s">
        <v>7</v>
      </c>
      <c r="D8" s="7" t="s">
        <v>8</v>
      </c>
      <c r="E8" s="8" t="s">
        <v>9</v>
      </c>
      <c r="F8" s="19">
        <v>2632</v>
      </c>
      <c r="G8" s="19">
        <v>3.4392937756251893E-2</v>
      </c>
    </row>
    <row r="9" spans="2:11" ht="18" x14ac:dyDescent="0.25">
      <c r="B9" s="13">
        <v>1</v>
      </c>
      <c r="C9" s="6" t="s">
        <v>10</v>
      </c>
      <c r="D9" s="7" t="s">
        <v>11</v>
      </c>
      <c r="E9" s="8" t="s">
        <v>12</v>
      </c>
      <c r="F9" s="19">
        <v>10725</v>
      </c>
      <c r="G9" s="19">
        <v>0.14014599446648995</v>
      </c>
    </row>
    <row r="10" spans="2:11" ht="18" x14ac:dyDescent="0.25">
      <c r="B10" s="13">
        <v>2</v>
      </c>
      <c r="C10" s="6" t="s">
        <v>13</v>
      </c>
      <c r="D10" s="9" t="s">
        <v>14</v>
      </c>
      <c r="E10" s="8" t="s">
        <v>15</v>
      </c>
      <c r="F10" s="19">
        <v>17050</v>
      </c>
      <c r="G10" s="19">
        <v>0.22279619633134301</v>
      </c>
    </row>
    <row r="11" spans="2:11" ht="36" hidden="1" x14ac:dyDescent="0.25">
      <c r="B11" s="13"/>
      <c r="C11" s="6" t="s">
        <v>16</v>
      </c>
      <c r="D11" s="7" t="s">
        <v>17</v>
      </c>
      <c r="E11" s="8" t="s">
        <v>18</v>
      </c>
      <c r="F11" s="19"/>
      <c r="G11" s="19">
        <v>0</v>
      </c>
    </row>
    <row r="12" spans="2:11" ht="36" hidden="1" x14ac:dyDescent="0.25">
      <c r="B12" s="13"/>
      <c r="C12" s="6" t="s">
        <v>19</v>
      </c>
      <c r="D12" s="7" t="s">
        <v>20</v>
      </c>
      <c r="E12" s="8" t="s">
        <v>21</v>
      </c>
      <c r="F12" s="19"/>
      <c r="G12" s="19">
        <v>0</v>
      </c>
    </row>
    <row r="13" spans="2:11" ht="30" x14ac:dyDescent="0.25">
      <c r="B13" s="13">
        <v>6</v>
      </c>
      <c r="C13" s="6"/>
      <c r="D13" s="7" t="s">
        <v>22</v>
      </c>
      <c r="E13" s="10" t="s">
        <v>23</v>
      </c>
      <c r="F13" s="24">
        <v>39201.56</v>
      </c>
      <c r="G13" s="19">
        <v>0.51225562805014202</v>
      </c>
    </row>
    <row r="14" spans="2:11" ht="17.399999999999999" x14ac:dyDescent="0.25">
      <c r="B14" s="13">
        <v>18</v>
      </c>
      <c r="C14" s="6" t="s">
        <v>24</v>
      </c>
      <c r="D14" s="7" t="s">
        <v>25</v>
      </c>
      <c r="E14" s="10" t="s">
        <v>26</v>
      </c>
      <c r="F14" s="19">
        <v>291876.72000000003</v>
      </c>
      <c r="G14" s="19">
        <v>3.8140189450831925</v>
      </c>
    </row>
    <row r="15" spans="2:11" ht="30" x14ac:dyDescent="0.25">
      <c r="B15" s="13">
        <v>22</v>
      </c>
      <c r="C15" s="6" t="s">
        <v>27</v>
      </c>
      <c r="D15" s="7" t="s">
        <v>28</v>
      </c>
      <c r="E15" s="10" t="s">
        <v>29</v>
      </c>
      <c r="F15" s="19">
        <v>227151.49</v>
      </c>
      <c r="G15" s="19">
        <v>2.9682397632256357</v>
      </c>
    </row>
    <row r="16" spans="2:11" ht="17.399999999999999" x14ac:dyDescent="0.25">
      <c r="B16" s="13">
        <v>39</v>
      </c>
      <c r="C16" s="6" t="s">
        <v>30</v>
      </c>
      <c r="D16" s="7" t="s">
        <v>31</v>
      </c>
      <c r="E16" s="10" t="s">
        <v>32</v>
      </c>
      <c r="F16" s="19">
        <v>432842.23</v>
      </c>
      <c r="G16" s="19">
        <v>5.656047064843186</v>
      </c>
    </row>
    <row r="17" spans="2:10" ht="17.399999999999999" x14ac:dyDescent="0.25">
      <c r="B17" s="13">
        <v>411</v>
      </c>
      <c r="C17" s="6" t="s">
        <v>33</v>
      </c>
      <c r="D17" s="7" t="s">
        <v>34</v>
      </c>
      <c r="E17" s="10" t="s">
        <v>35</v>
      </c>
      <c r="F17" s="19">
        <v>5155518.25</v>
      </c>
      <c r="G17" s="19">
        <v>67.368320012716822</v>
      </c>
    </row>
    <row r="18" spans="2:10" ht="17.399999999999999" hidden="1" x14ac:dyDescent="0.25">
      <c r="B18" s="13">
        <v>164</v>
      </c>
      <c r="C18" s="6"/>
      <c r="D18" s="7"/>
      <c r="E18" s="10"/>
      <c r="F18" s="21">
        <v>1138808.8500000001</v>
      </c>
      <c r="G18" s="19">
        <v>14.881072148297417</v>
      </c>
    </row>
    <row r="19" spans="2:10" ht="17.399999999999999" hidden="1" x14ac:dyDescent="0.25">
      <c r="B19" s="13">
        <v>247</v>
      </c>
      <c r="C19" s="6"/>
      <c r="D19" s="7"/>
      <c r="E19" s="10"/>
      <c r="F19" s="21">
        <v>4016709.4000000004</v>
      </c>
      <c r="G19" s="19">
        <v>52.487247864419416</v>
      </c>
    </row>
    <row r="20" spans="2:10" ht="36" x14ac:dyDescent="0.25">
      <c r="B20" s="13">
        <v>2</v>
      </c>
      <c r="C20" s="6" t="s">
        <v>36</v>
      </c>
      <c r="D20" s="7" t="s">
        <v>37</v>
      </c>
      <c r="E20" s="10" t="s">
        <v>38</v>
      </c>
      <c r="F20" s="19">
        <v>3782.33</v>
      </c>
      <c r="G20" s="19">
        <v>4.94245593706703E-2</v>
      </c>
    </row>
    <row r="21" spans="2:10" ht="45" x14ac:dyDescent="0.25">
      <c r="B21" s="13">
        <v>76</v>
      </c>
      <c r="C21" s="6" t="s">
        <v>39</v>
      </c>
      <c r="D21" s="7" t="s">
        <v>40</v>
      </c>
      <c r="E21" s="10" t="s">
        <v>41</v>
      </c>
      <c r="F21" s="19">
        <v>1099021.8500000003</v>
      </c>
      <c r="G21" s="19">
        <v>14.361166443697119</v>
      </c>
    </row>
    <row r="22" spans="2:10" ht="17.399999999999999" x14ac:dyDescent="0.25">
      <c r="B22" s="13">
        <v>9</v>
      </c>
      <c r="C22" s="6" t="s">
        <v>42</v>
      </c>
      <c r="D22" s="7" t="s">
        <v>43</v>
      </c>
      <c r="E22" s="10" t="s">
        <v>44</v>
      </c>
      <c r="F22" s="19">
        <v>251671.77999999997</v>
      </c>
      <c r="G22" s="19">
        <v>3.2886519242192698</v>
      </c>
    </row>
    <row r="23" spans="2:10" ht="17.399999999999999" x14ac:dyDescent="0.25">
      <c r="B23" s="13">
        <v>207</v>
      </c>
      <c r="C23" s="6" t="s">
        <v>45</v>
      </c>
      <c r="D23" s="9" t="s">
        <v>46</v>
      </c>
      <c r="E23" s="11" t="s">
        <v>47</v>
      </c>
      <c r="F23" s="19">
        <v>151667.67000000001</v>
      </c>
      <c r="G23" s="19">
        <v>1.981875658793979</v>
      </c>
    </row>
    <row r="24" spans="2:10" ht="35.4" thickBot="1" x14ac:dyDescent="0.3">
      <c r="B24" s="13">
        <v>790</v>
      </c>
      <c r="C24" s="6" t="s">
        <v>48</v>
      </c>
      <c r="D24" s="7"/>
      <c r="E24" s="12" t="s">
        <v>49</v>
      </c>
      <c r="F24" s="22">
        <v>7652733.879999999</v>
      </c>
      <c r="G24" s="2">
        <v>100</v>
      </c>
      <c r="H24" s="22">
        <v>8437870.9600000009</v>
      </c>
      <c r="I24" s="22">
        <v>7650000</v>
      </c>
      <c r="J24" s="22">
        <f>I24/H24*100</f>
        <v>90.662680624829079</v>
      </c>
    </row>
    <row r="26" spans="2:10" ht="13.8" thickBot="1" x14ac:dyDescent="0.3"/>
    <row r="27" spans="2:10" ht="55.2" x14ac:dyDescent="0.25">
      <c r="C27" s="15" t="s">
        <v>0</v>
      </c>
      <c r="D27" s="15" t="s">
        <v>56</v>
      </c>
      <c r="E27" s="5" t="s">
        <v>51</v>
      </c>
      <c r="F27" s="14" t="s">
        <v>63</v>
      </c>
      <c r="G27" s="16" t="s">
        <v>50</v>
      </c>
      <c r="H27" s="14" t="s">
        <v>61</v>
      </c>
      <c r="I27" s="14" t="s">
        <v>62</v>
      </c>
      <c r="J27" s="14" t="s">
        <v>64</v>
      </c>
    </row>
    <row r="28" spans="2:10" ht="14.4" x14ac:dyDescent="0.25">
      <c r="C28" s="17" t="s">
        <v>58</v>
      </c>
      <c r="D28" s="17">
        <v>157</v>
      </c>
      <c r="E28" s="18">
        <v>1</v>
      </c>
      <c r="F28" s="19">
        <v>356128.79000000004</v>
      </c>
      <c r="G28" s="19">
        <v>4.6536152384799774</v>
      </c>
    </row>
    <row r="29" spans="2:10" hidden="1" x14ac:dyDescent="0.25">
      <c r="C29" s="17"/>
      <c r="D29" s="17">
        <v>139</v>
      </c>
      <c r="E29" s="20">
        <v>2</v>
      </c>
      <c r="F29" s="21">
        <v>1137544.24</v>
      </c>
      <c r="G29" s="19">
        <v>14.864547204142422</v>
      </c>
    </row>
    <row r="30" spans="2:10" hidden="1" x14ac:dyDescent="0.25">
      <c r="C30" s="17"/>
      <c r="D30" s="17">
        <v>121</v>
      </c>
      <c r="E30" s="20">
        <v>2</v>
      </c>
      <c r="F30" s="21">
        <v>1078075.0100000002</v>
      </c>
      <c r="G30" s="19">
        <v>14.087449359992643</v>
      </c>
    </row>
    <row r="31" spans="2:10" ht="14.4" x14ac:dyDescent="0.25">
      <c r="C31" s="17" t="s">
        <v>59</v>
      </c>
      <c r="D31" s="17">
        <v>260</v>
      </c>
      <c r="E31" s="18">
        <v>2</v>
      </c>
      <c r="F31" s="19">
        <v>2215619.25</v>
      </c>
      <c r="G31" s="19">
        <v>28.951996564135062</v>
      </c>
    </row>
    <row r="32" spans="2:10" ht="14.4" x14ac:dyDescent="0.25">
      <c r="C32" s="1" t="s">
        <v>60</v>
      </c>
      <c r="D32" s="1">
        <v>86</v>
      </c>
      <c r="E32" s="18">
        <v>3</v>
      </c>
      <c r="F32" s="19">
        <v>3268639.8400000003</v>
      </c>
      <c r="G32" s="19">
        <v>42.712054165928997</v>
      </c>
    </row>
    <row r="33" spans="3:10" ht="14.4" x14ac:dyDescent="0.25">
      <c r="C33" s="1"/>
      <c r="D33" s="1">
        <v>2</v>
      </c>
      <c r="E33" s="18">
        <v>4</v>
      </c>
      <c r="F33" s="19">
        <v>10299.01</v>
      </c>
      <c r="G33" s="19">
        <v>0.13457948703686007</v>
      </c>
    </row>
    <row r="34" spans="3:10" ht="14.4" x14ac:dyDescent="0.25">
      <c r="C34" s="1"/>
      <c r="D34" s="1" t="s">
        <v>52</v>
      </c>
      <c r="E34" s="18" t="s">
        <v>53</v>
      </c>
      <c r="F34" s="19">
        <v>1360193</v>
      </c>
      <c r="G34" s="19">
        <v>17.773948778681429</v>
      </c>
    </row>
    <row r="35" spans="3:10" ht="14.4" x14ac:dyDescent="0.25">
      <c r="C35" s="1"/>
      <c r="D35" s="1">
        <v>79</v>
      </c>
      <c r="E35" s="18" t="s">
        <v>54</v>
      </c>
      <c r="F35" s="19">
        <v>341342.33000000007</v>
      </c>
      <c r="G35" s="19">
        <v>4.4603972299635233</v>
      </c>
    </row>
    <row r="36" spans="3:10" ht="14.4" x14ac:dyDescent="0.25">
      <c r="C36" s="17"/>
      <c r="D36" s="17">
        <v>198</v>
      </c>
      <c r="E36" s="18" t="s">
        <v>55</v>
      </c>
      <c r="F36" s="19">
        <v>100511.65999999999</v>
      </c>
      <c r="G36" s="19">
        <v>1.3134085357741458</v>
      </c>
    </row>
    <row r="37" spans="3:10" hidden="1" x14ac:dyDescent="0.25">
      <c r="C37" s="1"/>
      <c r="D37" s="1"/>
      <c r="E37" s="1"/>
      <c r="F37" s="19"/>
      <c r="G37" s="19"/>
    </row>
    <row r="38" spans="3:10" hidden="1" x14ac:dyDescent="0.25">
      <c r="C38" s="1"/>
      <c r="D38" s="1"/>
      <c r="E38" s="1"/>
      <c r="F38" s="19"/>
      <c r="G38" s="19"/>
    </row>
    <row r="39" spans="3:10" ht="18" thickBot="1" x14ac:dyDescent="0.3">
      <c r="C39" s="1"/>
      <c r="D39" s="1">
        <v>790</v>
      </c>
      <c r="E39" s="23" t="s">
        <v>1</v>
      </c>
      <c r="F39" s="22">
        <v>7652733.8800000008</v>
      </c>
      <c r="G39" s="19">
        <v>100</v>
      </c>
      <c r="H39" s="22">
        <v>8437870.9600000009</v>
      </c>
      <c r="I39" s="22">
        <v>7650000</v>
      </c>
      <c r="J39" s="22">
        <f>I39/H39*100</f>
        <v>90.662680624829079</v>
      </c>
    </row>
    <row r="41" spans="3:10" ht="13.8" thickBot="1" x14ac:dyDescent="0.3">
      <c r="C41" s="25" t="s">
        <v>70</v>
      </c>
    </row>
    <row r="42" spans="3:10" ht="39" customHeight="1" x14ac:dyDescent="0.25">
      <c r="C42" s="31" t="s">
        <v>0</v>
      </c>
      <c r="D42" s="31" t="s">
        <v>56</v>
      </c>
      <c r="E42" s="32" t="s">
        <v>51</v>
      </c>
      <c r="F42" s="33" t="s">
        <v>63</v>
      </c>
      <c r="G42" s="34" t="s">
        <v>50</v>
      </c>
    </row>
    <row r="43" spans="3:10" ht="14.4" x14ac:dyDescent="0.25">
      <c r="C43" s="1">
        <v>5</v>
      </c>
      <c r="D43" s="1">
        <v>1</v>
      </c>
      <c r="E43" s="18">
        <v>1</v>
      </c>
      <c r="F43" s="19">
        <v>625</v>
      </c>
      <c r="G43" s="19">
        <f>F43/$F$28*100</f>
        <v>0.17549830778915684</v>
      </c>
    </row>
    <row r="44" spans="3:10" ht="14.4" x14ac:dyDescent="0.25">
      <c r="C44" s="1">
        <v>6</v>
      </c>
      <c r="D44" s="1">
        <v>4</v>
      </c>
      <c r="E44" s="18">
        <v>1</v>
      </c>
      <c r="F44" s="19">
        <v>5067</v>
      </c>
      <c r="G44" s="19">
        <f t="shared" ref="G44:G45" si="0">F44/$F$28*100</f>
        <v>1.4227998809082523</v>
      </c>
    </row>
    <row r="45" spans="3:10" ht="14.4" x14ac:dyDescent="0.25">
      <c r="C45" s="1">
        <v>10</v>
      </c>
      <c r="D45" s="1">
        <v>152</v>
      </c>
      <c r="E45" s="18">
        <v>1</v>
      </c>
      <c r="F45" s="19">
        <v>350436.79000000004</v>
      </c>
      <c r="G45" s="19">
        <f t="shared" si="0"/>
        <v>98.401701811302587</v>
      </c>
    </row>
    <row r="46" spans="3:10" ht="14.4" x14ac:dyDescent="0.25">
      <c r="C46" s="1">
        <v>10</v>
      </c>
      <c r="D46" s="1">
        <v>114</v>
      </c>
      <c r="E46" s="18">
        <v>2</v>
      </c>
      <c r="F46" s="19">
        <v>718668.62</v>
      </c>
      <c r="G46" s="19">
        <f>F46/$F$31*100</f>
        <v>32.436467592525204</v>
      </c>
    </row>
    <row r="47" spans="3:10" ht="14.4" x14ac:dyDescent="0.25">
      <c r="C47" s="1">
        <v>15</v>
      </c>
      <c r="D47" s="1">
        <v>41</v>
      </c>
      <c r="E47" s="18">
        <v>2</v>
      </c>
      <c r="F47" s="19">
        <v>330541</v>
      </c>
      <c r="G47" s="19">
        <f t="shared" ref="G47:G48" si="1">F47/$F$31*100</f>
        <v>14.918673413764571</v>
      </c>
    </row>
    <row r="48" spans="3:10" ht="14.4" x14ac:dyDescent="0.25">
      <c r="C48" s="1">
        <v>18</v>
      </c>
      <c r="D48" s="1">
        <v>6</v>
      </c>
      <c r="E48" s="18">
        <v>2</v>
      </c>
      <c r="F48" s="19">
        <v>74944.41</v>
      </c>
      <c r="G48" s="19">
        <f t="shared" si="1"/>
        <v>3.3825491451204899</v>
      </c>
    </row>
    <row r="49" spans="3:7" ht="14.4" x14ac:dyDescent="0.25">
      <c r="C49" s="1">
        <v>20</v>
      </c>
      <c r="D49" s="1">
        <v>99</v>
      </c>
      <c r="E49" s="18">
        <v>2</v>
      </c>
      <c r="F49" s="19">
        <v>1091465.22</v>
      </c>
      <c r="G49" s="19">
        <f>F49/$F$31*100</f>
        <v>49.26230984858973</v>
      </c>
    </row>
    <row r="50" spans="3:7" ht="14.4" x14ac:dyDescent="0.25">
      <c r="C50" s="1">
        <v>2</v>
      </c>
      <c r="D50" s="1">
        <v>37</v>
      </c>
      <c r="E50" s="18">
        <v>3</v>
      </c>
      <c r="F50" s="19">
        <v>1482728.07</v>
      </c>
      <c r="G50" s="19">
        <f>F50/$F$32*100</f>
        <v>45.362234525049416</v>
      </c>
    </row>
    <row r="51" spans="3:7" ht="14.4" x14ac:dyDescent="0.25">
      <c r="C51" s="1">
        <v>3</v>
      </c>
      <c r="D51" s="1">
        <v>3</v>
      </c>
      <c r="E51" s="18">
        <v>3</v>
      </c>
      <c r="F51" s="19">
        <v>385961.72</v>
      </c>
      <c r="G51" s="19">
        <f t="shared" ref="G51:G52" si="2">F51/$F$32*100</f>
        <v>11.808022262862707</v>
      </c>
    </row>
    <row r="52" spans="3:7" ht="14.4" x14ac:dyDescent="0.25">
      <c r="C52" s="1">
        <v>5</v>
      </c>
      <c r="D52" s="1">
        <v>46</v>
      </c>
      <c r="E52" s="18">
        <v>3</v>
      </c>
      <c r="F52" s="19">
        <v>1399950.0499999996</v>
      </c>
      <c r="G52" s="19">
        <f t="shared" si="2"/>
        <v>42.829743212087855</v>
      </c>
    </row>
    <row r="54" spans="3:7" x14ac:dyDescent="0.25">
      <c r="C54" s="25" t="s">
        <v>65</v>
      </c>
    </row>
    <row r="55" spans="3:7" x14ac:dyDescent="0.25">
      <c r="C55" s="25" t="s">
        <v>66</v>
      </c>
    </row>
    <row r="56" spans="3:7" x14ac:dyDescent="0.25">
      <c r="D56" s="27" t="s">
        <v>68</v>
      </c>
      <c r="E56" s="28"/>
      <c r="F56" s="27" t="s">
        <v>67</v>
      </c>
    </row>
    <row r="57" spans="3:7" x14ac:dyDescent="0.25">
      <c r="D57" s="19">
        <f>H24-1341883</f>
        <v>7095987.9600000009</v>
      </c>
      <c r="E57" s="29"/>
      <c r="F57" s="29">
        <f>I24/D57*100</f>
        <v>107.80739825268813</v>
      </c>
    </row>
  </sheetData>
  <mergeCells count="2">
    <mergeCell ref="B1:G2"/>
    <mergeCell ref="H1:J4"/>
  </mergeCells>
  <pageMargins left="0.39370078740157483" right="0.19685039370078741" top="0.39370078740157483" bottom="0.59055118110236227" header="0.19685039370078741" footer="0.19685039370078741"/>
  <pageSetup paperSize="9" scale="69" orientation="portrait" verticalDpi="0" r:id="rId1"/>
  <headerFooter>
    <oddFooter xml:space="preserve">&amp;C&amp;F    &amp;A   &amp;P   &amp;D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18050400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2022-12-15T19:05:36Z</cp:lastPrinted>
  <dcterms:created xsi:type="dcterms:W3CDTF">2022-12-08T08:32:01Z</dcterms:created>
  <dcterms:modified xsi:type="dcterms:W3CDTF">2022-12-15T19:05:55Z</dcterms:modified>
</cp:coreProperties>
</file>