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I. Фін план на 01.04..2022" sheetId="1" r:id="rId1"/>
    <sheet name="Лист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на 01.04..2022'!$29:$31</definedName>
    <definedName name="Заголовки_для_печати_МИ">'[28]1993'!$A$1:$IV$3,'[28]1993'!$A$1:$A$65536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3" l="1"/>
  <c r="C79" i="3"/>
  <c r="C78" i="3"/>
  <c r="C77" i="3"/>
  <c r="G76" i="3"/>
  <c r="F76" i="3"/>
  <c r="E76" i="3"/>
  <c r="D76" i="3"/>
  <c r="C76" i="3" s="1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3" i="3" s="1"/>
  <c r="C62" i="3"/>
  <c r="G61" i="3"/>
  <c r="G81" i="3" s="1"/>
  <c r="F61" i="3"/>
  <c r="F81" i="3" s="1"/>
  <c r="E61" i="3"/>
  <c r="E81" i="3" s="1"/>
  <c r="D61" i="3"/>
  <c r="D81" i="3" s="1"/>
  <c r="C61" i="3"/>
  <c r="G58" i="3"/>
  <c r="F58" i="3"/>
  <c r="E58" i="3"/>
  <c r="D58" i="3"/>
  <c r="C58" i="3" s="1"/>
  <c r="G57" i="3"/>
  <c r="F57" i="3"/>
  <c r="E57" i="3"/>
  <c r="D57" i="3"/>
  <c r="C57" i="3" s="1"/>
  <c r="G56" i="3"/>
  <c r="F56" i="3"/>
  <c r="E56" i="3"/>
  <c r="D56" i="3"/>
  <c r="C56" i="3"/>
  <c r="G55" i="3"/>
  <c r="F55" i="3"/>
  <c r="E55" i="3"/>
  <c r="D55" i="3"/>
  <c r="C55" i="3" s="1"/>
  <c r="G54" i="3"/>
  <c r="F54" i="3"/>
  <c r="F59" i="3" s="1"/>
  <c r="F82" i="3" s="1"/>
  <c r="E54" i="3"/>
  <c r="E59" i="3" s="1"/>
  <c r="E82" i="3" s="1"/>
  <c r="D54" i="3"/>
  <c r="D59" i="3" s="1"/>
  <c r="C52" i="3"/>
  <c r="C51" i="3"/>
  <c r="C50" i="3"/>
  <c r="C49" i="3"/>
  <c r="C48" i="3"/>
  <c r="G47" i="3"/>
  <c r="F47" i="3"/>
  <c r="C47" i="3" s="1"/>
  <c r="E47" i="3"/>
  <c r="D47" i="3"/>
  <c r="C46" i="3"/>
  <c r="C45" i="3"/>
  <c r="C44" i="3"/>
  <c r="C43" i="3"/>
  <c r="C42" i="3"/>
  <c r="G40" i="3"/>
  <c r="F40" i="3"/>
  <c r="E40" i="3"/>
  <c r="D40" i="3"/>
  <c r="C40" i="3" s="1"/>
  <c r="C39" i="3"/>
  <c r="C38" i="3"/>
  <c r="C37" i="3"/>
  <c r="C36" i="3"/>
  <c r="E52" i="1"/>
  <c r="F52" i="1"/>
  <c r="C54" i="3" l="1"/>
  <c r="G59" i="3"/>
  <c r="G82" i="3" s="1"/>
  <c r="C59" i="3"/>
  <c r="D82" i="3"/>
  <c r="C82" i="3" s="1"/>
  <c r="E83" i="3"/>
  <c r="G83" i="3"/>
  <c r="C81" i="3"/>
  <c r="F83" i="3"/>
  <c r="C78" i="1"/>
  <c r="C77" i="1"/>
  <c r="C76" i="1"/>
  <c r="C75" i="1"/>
  <c r="G74" i="1"/>
  <c r="F74" i="1"/>
  <c r="E74" i="1"/>
  <c r="D74" i="1"/>
  <c r="C73" i="1"/>
  <c r="C72" i="1"/>
  <c r="C71" i="1"/>
  <c r="C70" i="1"/>
  <c r="G69" i="1"/>
  <c r="F69" i="1"/>
  <c r="E69" i="1"/>
  <c r="D69" i="1"/>
  <c r="C67" i="1"/>
  <c r="C66" i="1"/>
  <c r="C65" i="1"/>
  <c r="C64" i="1"/>
  <c r="C63" i="1"/>
  <c r="G61" i="1"/>
  <c r="F61" i="1"/>
  <c r="E61" i="1"/>
  <c r="D61" i="1"/>
  <c r="C60" i="1"/>
  <c r="G59" i="1"/>
  <c r="F59" i="1"/>
  <c r="E59" i="1"/>
  <c r="D59" i="1"/>
  <c r="F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D52" i="1"/>
  <c r="C50" i="1"/>
  <c r="C49" i="1"/>
  <c r="C48" i="1"/>
  <c r="C47" i="1"/>
  <c r="C46" i="1"/>
  <c r="G45" i="1"/>
  <c r="F45" i="1"/>
  <c r="E45" i="1"/>
  <c r="D45" i="1"/>
  <c r="G56" i="1"/>
  <c r="E56" i="1"/>
  <c r="C44" i="1"/>
  <c r="C43" i="1"/>
  <c r="C42" i="1"/>
  <c r="C41" i="1"/>
  <c r="C40" i="1"/>
  <c r="F38" i="1"/>
  <c r="E38" i="1"/>
  <c r="D38" i="1"/>
  <c r="C37" i="1"/>
  <c r="C36" i="1"/>
  <c r="C35" i="1"/>
  <c r="C34" i="1"/>
  <c r="D83" i="3" l="1"/>
  <c r="C74" i="1"/>
  <c r="C83" i="3"/>
  <c r="F79" i="1"/>
  <c r="C61" i="1"/>
  <c r="C69" i="1"/>
  <c r="D79" i="1"/>
  <c r="C45" i="1"/>
  <c r="C53" i="1"/>
  <c r="C55" i="1"/>
  <c r="C59" i="1"/>
  <c r="E79" i="1"/>
  <c r="G79" i="1"/>
  <c r="D57" i="1"/>
  <c r="D80" i="1" s="1"/>
  <c r="F57" i="1"/>
  <c r="F80" i="1" s="1"/>
  <c r="C54" i="1"/>
  <c r="C56" i="1"/>
  <c r="E57" i="1"/>
  <c r="E80" i="1" s="1"/>
  <c r="G57" i="1"/>
  <c r="G80" i="1" s="1"/>
  <c r="G38" i="1"/>
  <c r="C38" i="1" s="1"/>
  <c r="C52" i="1"/>
  <c r="F81" i="1" l="1"/>
  <c r="G81" i="1"/>
  <c r="E81" i="1"/>
  <c r="C79" i="1"/>
  <c r="D81" i="1"/>
  <c r="C57" i="1"/>
  <c r="C80" i="1"/>
  <c r="C81" i="1" l="1"/>
</calcChain>
</file>

<file path=xl/sharedStrings.xml><?xml version="1.0" encoding="utf-8"?>
<sst xmlns="http://schemas.openxmlformats.org/spreadsheetml/2006/main" count="223" uniqueCount="101">
  <si>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</si>
  <si>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</si>
  <si>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</si>
  <si>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</si>
  <si>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</si>
  <si>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</si>
  <si>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</si>
  <si>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</si>
  <si>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</si>
  <si>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</si>
  <si>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</si>
  <si>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</si>
  <si>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</si>
  <si>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</si>
  <si>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</si>
  <si>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</si>
  <si>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</si>
  <si>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</si>
  <si>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</si>
  <si>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</si>
  <si>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</si>
  <si>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</si>
  <si>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</si>
  <si>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</si>
  <si>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</si>
  <si>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</si>
  <si>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</si>
  <si>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</si>
  <si>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</si>
  <si>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</si>
  <si>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</si>
  <si>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</si>
  <si>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</si>
  <si>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</si>
  <si>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</si>
  <si>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</si>
  <si>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</si>
  <si>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</si>
  <si>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</si>
  <si>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</si>
  <si>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</si>
  <si>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</si>
  <si>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</si>
  <si>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</si>
  <si>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</si>
  <si>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</si>
  <si>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</si>
  <si>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</si>
  <si>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</si>
  <si>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</si>
  <si>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</si>
  <si>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</si>
  <si>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</si>
  <si>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</si>
  <si>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</si>
  <si>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</si>
  <si>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</si>
  <si>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</si>
  <si>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</si>
  <si>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</si>
  <si>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</si>
  <si>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</si>
  <si>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</si>
  <si>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</si>
  <si>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</si>
  <si>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</si>
  <si>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</si>
  <si>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</si>
  <si>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</si>
  <si>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</si>
  <si>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</si>
  <si>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</si>
  <si>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</si>
  <si>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</si>
  <si>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</si>
  <si>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</si>
  <si>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</si>
  <si>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</si>
  <si>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</si>
  <si>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</si>
  <si>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</si>
  <si>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</si>
  <si>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</si>
  <si>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</si>
  <si>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</si>
  <si>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</si>
  <si>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</si>
  <si>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</si>
  <si>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</si>
  <si>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</si>
  <si>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</si>
  <si>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</si>
  <si>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</si>
  <si>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</si>
  <si>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</si>
  <si>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</si>
  <si>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</si>
  <si>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</si>
  <si>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</si>
  <si>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>ФІНАНСОВИЙ ПЛАН ПІДПРИЄМСТВА на 01.04. 2022  рік</t>
  </si>
  <si>
    <t>від 13 травня 2022 року   № 635-VІІІ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</si>
</sst>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7"/>
  <sheetViews>
    <sheetView tabSelected="1" view="pageBreakPreview" zoomScale="85" zoomScaleNormal="75" zoomScaleSheetLayoutView="85" workbookViewId="0">
      <selection activeCell="L11" sqref="L11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1:7" s="56" customFormat="1" x14ac:dyDescent="0.25">
      <c r="B1" s="55"/>
    </row>
    <row r="2" spans="1:7" s="56" customFormat="1" x14ac:dyDescent="0.25">
      <c r="B2" s="55"/>
    </row>
    <row r="3" spans="1:7" x14ac:dyDescent="0.25">
      <c r="B3" s="54"/>
      <c r="E3" s="78" t="s">
        <v>0</v>
      </c>
      <c r="F3" s="78"/>
      <c r="G3" s="78"/>
    </row>
    <row r="4" spans="1:7" ht="19.5" customHeight="1" x14ac:dyDescent="0.25">
      <c r="E4" s="76" t="s">
        <v>89</v>
      </c>
      <c r="F4" s="76"/>
      <c r="G4" s="76"/>
    </row>
    <row r="5" spans="1:7" s="56" customFormat="1" ht="18.75" customHeight="1" x14ac:dyDescent="0.25">
      <c r="B5" s="55"/>
      <c r="E5" s="79" t="s">
        <v>100</v>
      </c>
      <c r="F5" s="79"/>
      <c r="G5" s="79"/>
    </row>
    <row r="6" spans="1:7" x14ac:dyDescent="0.25">
      <c r="E6" s="77"/>
      <c r="F6" s="77"/>
      <c r="G6" s="77"/>
    </row>
    <row r="8" spans="1:7" x14ac:dyDescent="0.25">
      <c r="F8" s="3" t="s">
        <v>2</v>
      </c>
      <c r="G8" s="4"/>
    </row>
    <row r="9" spans="1:7" x14ac:dyDescent="0.25">
      <c r="F9" s="3" t="s">
        <v>4</v>
      </c>
      <c r="G9" s="4"/>
    </row>
    <row r="10" spans="1:7" x14ac:dyDescent="0.25">
      <c r="F10" s="3" t="s">
        <v>5</v>
      </c>
      <c r="G10" s="4"/>
    </row>
    <row r="11" spans="1:7" x14ac:dyDescent="0.25">
      <c r="F11" s="3" t="s">
        <v>6</v>
      </c>
      <c r="G11" s="52" t="s">
        <v>3</v>
      </c>
    </row>
    <row r="12" spans="1:7" x14ac:dyDescent="0.25">
      <c r="F12" s="74" t="s">
        <v>7</v>
      </c>
      <c r="G12" s="75"/>
    </row>
    <row r="14" spans="1:7" x14ac:dyDescent="0.25">
      <c r="B14" s="71"/>
      <c r="C14" s="71"/>
      <c r="F14" s="67" t="s">
        <v>8</v>
      </c>
      <c r="G14" s="67"/>
    </row>
    <row r="15" spans="1:7" ht="63.75" customHeight="1" x14ac:dyDescent="0.25">
      <c r="A15" s="5" t="s">
        <v>9</v>
      </c>
      <c r="B15" s="69" t="s">
        <v>93</v>
      </c>
      <c r="C15" s="69"/>
      <c r="D15" s="69"/>
      <c r="E15" s="70"/>
      <c r="F15" s="6" t="s">
        <v>10</v>
      </c>
      <c r="G15" s="7">
        <v>1998615</v>
      </c>
    </row>
    <row r="16" spans="1:7" x14ac:dyDescent="0.25">
      <c r="A16" s="5" t="s">
        <v>11</v>
      </c>
      <c r="B16" s="69" t="s">
        <v>12</v>
      </c>
      <c r="C16" s="69"/>
      <c r="D16" s="69"/>
      <c r="E16" s="70"/>
      <c r="F16" s="8" t="s">
        <v>13</v>
      </c>
      <c r="G16" s="7">
        <v>430</v>
      </c>
    </row>
    <row r="17" spans="1:7" x14ac:dyDescent="0.25">
      <c r="A17" s="5" t="s">
        <v>14</v>
      </c>
      <c r="B17" s="69" t="s">
        <v>92</v>
      </c>
      <c r="C17" s="69"/>
      <c r="D17" s="69"/>
      <c r="E17" s="70"/>
      <c r="F17" s="8" t="s">
        <v>15</v>
      </c>
      <c r="G17" s="9">
        <v>5120210100</v>
      </c>
    </row>
    <row r="18" spans="1:7" x14ac:dyDescent="0.25">
      <c r="A18" s="5" t="s">
        <v>16</v>
      </c>
      <c r="B18" s="69" t="s">
        <v>91</v>
      </c>
      <c r="C18" s="69"/>
      <c r="D18" s="69"/>
      <c r="E18" s="70"/>
      <c r="F18" s="8" t="s">
        <v>17</v>
      </c>
      <c r="G18" s="7"/>
    </row>
    <row r="19" spans="1:7" x14ac:dyDescent="0.25">
      <c r="A19" s="5" t="s">
        <v>18</v>
      </c>
      <c r="B19" s="69" t="s">
        <v>19</v>
      </c>
      <c r="C19" s="69"/>
      <c r="D19" s="69"/>
      <c r="E19" s="70"/>
      <c r="F19" s="8" t="s">
        <v>20</v>
      </c>
      <c r="G19" s="7"/>
    </row>
    <row r="20" spans="1:7" ht="51.75" customHeight="1" x14ac:dyDescent="0.25">
      <c r="A20" s="5" t="s">
        <v>21</v>
      </c>
      <c r="B20" s="69" t="s">
        <v>22</v>
      </c>
      <c r="C20" s="69"/>
      <c r="D20" s="69"/>
      <c r="E20" s="70"/>
      <c r="F20" s="8" t="s">
        <v>23</v>
      </c>
      <c r="G20" s="7" t="s">
        <v>94</v>
      </c>
    </row>
    <row r="21" spans="1:7" x14ac:dyDescent="0.25">
      <c r="A21" s="5" t="s">
        <v>24</v>
      </c>
      <c r="B21" s="69" t="s">
        <v>25</v>
      </c>
      <c r="C21" s="69"/>
      <c r="D21" s="69"/>
      <c r="E21" s="70"/>
      <c r="F21" s="10"/>
      <c r="G21" s="11"/>
    </row>
    <row r="22" spans="1:7" ht="29.25" customHeight="1" x14ac:dyDescent="0.25">
      <c r="A22" s="5" t="s">
        <v>26</v>
      </c>
      <c r="B22" s="69" t="s">
        <v>27</v>
      </c>
      <c r="C22" s="69"/>
      <c r="D22" s="69"/>
      <c r="E22" s="70"/>
      <c r="F22" s="12"/>
      <c r="G22" s="12"/>
    </row>
    <row r="23" spans="1:7" x14ac:dyDescent="0.25">
      <c r="A23" s="5" t="s">
        <v>28</v>
      </c>
      <c r="B23" s="72" t="s">
        <v>95</v>
      </c>
      <c r="C23" s="72"/>
      <c r="D23" s="72"/>
      <c r="E23" s="73"/>
      <c r="F23" s="11"/>
      <c r="G23" s="11"/>
    </row>
    <row r="24" spans="1:7" x14ac:dyDescent="0.25">
      <c r="A24" s="5" t="s">
        <v>29</v>
      </c>
      <c r="B24" s="69" t="s">
        <v>96</v>
      </c>
      <c r="C24" s="69"/>
      <c r="D24" s="69"/>
      <c r="E24" s="70"/>
      <c r="F24" s="12"/>
      <c r="G24" s="12"/>
    </row>
    <row r="25" spans="1:7" s="56" customFormat="1" x14ac:dyDescent="0.25">
      <c r="A25" s="57"/>
      <c r="B25" s="57"/>
      <c r="C25" s="57"/>
      <c r="D25" s="57"/>
      <c r="E25" s="58"/>
      <c r="F25" s="12"/>
      <c r="G25" s="12"/>
    </row>
    <row r="27" spans="1:7" x14ac:dyDescent="0.25">
      <c r="A27" s="65" t="s">
        <v>99</v>
      </c>
      <c r="B27" s="65"/>
      <c r="C27" s="65"/>
      <c r="D27" s="65"/>
      <c r="E27" s="65"/>
      <c r="F27" s="65"/>
      <c r="G27" s="65"/>
    </row>
    <row r="28" spans="1:7" ht="22.5" customHeight="1" x14ac:dyDescent="0.25">
      <c r="A28" s="13"/>
      <c r="B28" s="14"/>
      <c r="C28" s="13"/>
      <c r="D28" s="13"/>
      <c r="E28" s="66" t="s">
        <v>30</v>
      </c>
      <c r="F28" s="66"/>
      <c r="G28" s="13" t="s">
        <v>31</v>
      </c>
    </row>
    <row r="29" spans="1:7" ht="24.75" customHeight="1" x14ac:dyDescent="0.25">
      <c r="A29" s="67" t="s">
        <v>32</v>
      </c>
      <c r="B29" s="68" t="s">
        <v>33</v>
      </c>
      <c r="C29" s="68" t="s">
        <v>34</v>
      </c>
      <c r="D29" s="68" t="s">
        <v>35</v>
      </c>
      <c r="E29" s="68"/>
      <c r="F29" s="68"/>
      <c r="G29" s="68"/>
    </row>
    <row r="30" spans="1:7" ht="30.75" customHeight="1" x14ac:dyDescent="0.25">
      <c r="A30" s="67"/>
      <c r="B30" s="68"/>
      <c r="C30" s="68"/>
      <c r="D30" s="15" t="s">
        <v>36</v>
      </c>
      <c r="E30" s="15" t="s">
        <v>37</v>
      </c>
      <c r="F30" s="15" t="s">
        <v>38</v>
      </c>
      <c r="G30" s="15" t="s">
        <v>39</v>
      </c>
    </row>
    <row r="31" spans="1:7" ht="18" customHeight="1" x14ac:dyDescent="0.25">
      <c r="A31" s="4">
        <v>1</v>
      </c>
      <c r="B31" s="16">
        <v>2</v>
      </c>
      <c r="C31" s="16">
        <v>5</v>
      </c>
      <c r="D31" s="16">
        <v>6</v>
      </c>
      <c r="E31" s="16">
        <v>7</v>
      </c>
      <c r="F31" s="16">
        <v>8</v>
      </c>
      <c r="G31" s="16">
        <v>9</v>
      </c>
    </row>
    <row r="32" spans="1:7" ht="18" customHeight="1" x14ac:dyDescent="0.25">
      <c r="A32" s="61" t="s">
        <v>40</v>
      </c>
      <c r="B32" s="61"/>
      <c r="C32" s="61"/>
      <c r="D32" s="61"/>
      <c r="E32" s="61"/>
      <c r="F32" s="61"/>
      <c r="G32" s="62"/>
    </row>
    <row r="33" spans="1:7" s="17" customFormat="1" ht="20.100000000000001" customHeight="1" x14ac:dyDescent="0.25">
      <c r="A33" s="63" t="s">
        <v>41</v>
      </c>
      <c r="B33" s="63"/>
      <c r="C33" s="63"/>
      <c r="D33" s="63"/>
      <c r="E33" s="63"/>
      <c r="F33" s="63"/>
      <c r="G33" s="63"/>
    </row>
    <row r="34" spans="1:7" s="17" customFormat="1" ht="31.2" x14ac:dyDescent="0.25">
      <c r="A34" s="18" t="s">
        <v>42</v>
      </c>
      <c r="B34" s="19">
        <v>100</v>
      </c>
      <c r="C34" s="20">
        <f>SUM(D34:G34)</f>
        <v>31139.4</v>
      </c>
      <c r="D34" s="20">
        <v>8130.5</v>
      </c>
      <c r="E34" s="20">
        <v>7541.9</v>
      </c>
      <c r="F34" s="20">
        <v>7684.9</v>
      </c>
      <c r="G34" s="20">
        <v>7782.1</v>
      </c>
    </row>
    <row r="35" spans="1:7" s="17" customFormat="1" ht="17.399999999999999" x14ac:dyDescent="0.25">
      <c r="A35" s="18" t="s">
        <v>43</v>
      </c>
      <c r="B35" s="19">
        <v>110</v>
      </c>
      <c r="C35" s="20">
        <f>SUM(D35:G35)</f>
        <v>2794.7</v>
      </c>
      <c r="D35" s="20">
        <v>1348.7</v>
      </c>
      <c r="E35" s="20">
        <v>322.89999999999998</v>
      </c>
      <c r="F35" s="20">
        <v>296</v>
      </c>
      <c r="G35" s="20">
        <v>827.1</v>
      </c>
    </row>
    <row r="36" spans="1:7" s="17" customFormat="1" ht="19.5" customHeight="1" x14ac:dyDescent="0.25">
      <c r="A36" s="18" t="s">
        <v>44</v>
      </c>
      <c r="B36" s="21">
        <v>120</v>
      </c>
      <c r="C36" s="20">
        <f>SUM(D36:G36)</f>
        <v>700</v>
      </c>
      <c r="D36" s="20">
        <v>175</v>
      </c>
      <c r="E36" s="20">
        <v>175</v>
      </c>
      <c r="F36" s="20">
        <v>175</v>
      </c>
      <c r="G36" s="20">
        <v>175</v>
      </c>
    </row>
    <row r="37" spans="1:7" s="17" customFormat="1" ht="20.25" customHeight="1" x14ac:dyDescent="0.25">
      <c r="A37" s="18" t="s">
        <v>45</v>
      </c>
      <c r="B37" s="21">
        <v>130</v>
      </c>
      <c r="C37" s="20">
        <f>SUM(D37:G37)</f>
        <v>0</v>
      </c>
      <c r="D37" s="20"/>
      <c r="E37" s="20"/>
      <c r="F37" s="20"/>
      <c r="G37" s="20"/>
    </row>
    <row r="38" spans="1:7" ht="30.75" customHeight="1" x14ac:dyDescent="0.25">
      <c r="A38" s="22" t="s">
        <v>46</v>
      </c>
      <c r="B38" s="19">
        <v>140</v>
      </c>
      <c r="C38" s="20">
        <f>SUM(D38:G38)</f>
        <v>24670.800000000003</v>
      </c>
      <c r="D38" s="20">
        <f>SUM(D40:D44)</f>
        <v>6864</v>
      </c>
      <c r="E38" s="20">
        <f>SUM(E40:E44)</f>
        <v>5716.4000000000005</v>
      </c>
      <c r="F38" s="20">
        <f>SUM(F40:F44)</f>
        <v>5952.5</v>
      </c>
      <c r="G38" s="20">
        <f>SUM(G40:G44)</f>
        <v>6137.9</v>
      </c>
    </row>
    <row r="39" spans="1:7" ht="18.75" customHeight="1" x14ac:dyDescent="0.25">
      <c r="A39" s="18" t="s">
        <v>47</v>
      </c>
      <c r="B39" s="19"/>
      <c r="C39" s="20"/>
      <c r="D39" s="23"/>
      <c r="E39" s="23"/>
      <c r="F39" s="23"/>
      <c r="G39" s="23"/>
    </row>
    <row r="40" spans="1:7" s="25" customFormat="1" ht="20.100000000000001" customHeight="1" x14ac:dyDescent="0.25">
      <c r="A40" s="18" t="s">
        <v>48</v>
      </c>
      <c r="B40" s="24">
        <v>141</v>
      </c>
      <c r="C40" s="23">
        <f t="shared" ref="C40:C50" si="0">SUM(D40:G40)</f>
        <v>1743.6</v>
      </c>
      <c r="D40" s="23">
        <v>601.79999999999995</v>
      </c>
      <c r="E40" s="23">
        <v>441.8</v>
      </c>
      <c r="F40" s="23">
        <v>350</v>
      </c>
      <c r="G40" s="23">
        <v>350</v>
      </c>
    </row>
    <row r="41" spans="1:7" s="25" customFormat="1" ht="20.100000000000001" customHeight="1" x14ac:dyDescent="0.25">
      <c r="A41" s="18" t="s">
        <v>49</v>
      </c>
      <c r="B41" s="24">
        <v>142</v>
      </c>
      <c r="C41" s="23">
        <f t="shared" si="0"/>
        <v>16764.099999999999</v>
      </c>
      <c r="D41" s="23">
        <v>4439</v>
      </c>
      <c r="E41" s="23">
        <v>4000</v>
      </c>
      <c r="F41" s="23">
        <v>4100</v>
      </c>
      <c r="G41" s="23">
        <v>4225.1000000000004</v>
      </c>
    </row>
    <row r="42" spans="1:7" s="25" customFormat="1" ht="20.100000000000001" customHeight="1" x14ac:dyDescent="0.25">
      <c r="A42" s="18" t="s">
        <v>50</v>
      </c>
      <c r="B42" s="24">
        <v>143</v>
      </c>
      <c r="C42" s="23">
        <f t="shared" si="0"/>
        <v>3632.1</v>
      </c>
      <c r="D42" s="23">
        <v>966.5</v>
      </c>
      <c r="E42" s="23">
        <v>875.1</v>
      </c>
      <c r="F42" s="23">
        <v>865.1</v>
      </c>
      <c r="G42" s="23">
        <v>925.4</v>
      </c>
    </row>
    <row r="43" spans="1:7" s="25" customFormat="1" ht="20.100000000000001" customHeight="1" x14ac:dyDescent="0.25">
      <c r="A43" s="18" t="s">
        <v>51</v>
      </c>
      <c r="B43" s="24">
        <v>144</v>
      </c>
      <c r="C43" s="23">
        <f t="shared" si="0"/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s="25" customFormat="1" ht="20.25" customHeight="1" x14ac:dyDescent="0.25">
      <c r="A44" s="18" t="s">
        <v>52</v>
      </c>
      <c r="B44" s="24">
        <v>145</v>
      </c>
      <c r="C44" s="23">
        <f t="shared" si="0"/>
        <v>2531</v>
      </c>
      <c r="D44" s="23">
        <v>856.7</v>
      </c>
      <c r="E44" s="23">
        <v>399.5</v>
      </c>
      <c r="F44" s="23">
        <v>637.4</v>
      </c>
      <c r="G44" s="23">
        <v>637.4</v>
      </c>
    </row>
    <row r="45" spans="1:7" ht="24.75" customHeight="1" x14ac:dyDescent="0.25">
      <c r="A45" s="22" t="s">
        <v>53</v>
      </c>
      <c r="B45" s="19">
        <v>150</v>
      </c>
      <c r="C45" s="20">
        <f t="shared" si="0"/>
        <v>9838.4000000000015</v>
      </c>
      <c r="D45" s="20">
        <f>SUM(D46:D50)</f>
        <v>2745.3</v>
      </c>
      <c r="E45" s="20">
        <f>SUM(E46:E50)</f>
        <v>2243.4</v>
      </c>
      <c r="F45" s="20">
        <f>SUM(F46:F50)</f>
        <v>2203.4</v>
      </c>
      <c r="G45" s="20">
        <f>SUM(G46:G50)</f>
        <v>2646.3</v>
      </c>
    </row>
    <row r="46" spans="1:7" ht="20.100000000000001" customHeight="1" x14ac:dyDescent="0.25">
      <c r="A46" s="18" t="s">
        <v>48</v>
      </c>
      <c r="B46" s="21">
        <v>151</v>
      </c>
      <c r="C46" s="23">
        <f t="shared" si="0"/>
        <v>110</v>
      </c>
      <c r="D46" s="23">
        <v>30.1</v>
      </c>
      <c r="E46" s="23">
        <v>27.5</v>
      </c>
      <c r="F46" s="23">
        <v>27.5</v>
      </c>
      <c r="G46" s="23">
        <v>24.9</v>
      </c>
    </row>
    <row r="47" spans="1:7" ht="20.100000000000001" customHeight="1" x14ac:dyDescent="0.25">
      <c r="A47" s="18" t="s">
        <v>49</v>
      </c>
      <c r="B47" s="21">
        <v>152</v>
      </c>
      <c r="C47" s="23">
        <f t="shared" si="0"/>
        <v>7308</v>
      </c>
      <c r="D47" s="23">
        <v>1937</v>
      </c>
      <c r="E47" s="23">
        <v>1697</v>
      </c>
      <c r="F47" s="23">
        <v>1707</v>
      </c>
      <c r="G47" s="23">
        <v>1967</v>
      </c>
    </row>
    <row r="48" spans="1:7" ht="20.100000000000001" customHeight="1" x14ac:dyDescent="0.25">
      <c r="A48" s="18" t="s">
        <v>50</v>
      </c>
      <c r="B48" s="21">
        <v>153</v>
      </c>
      <c r="C48" s="23">
        <f t="shared" si="0"/>
        <v>1505.1999999999998</v>
      </c>
      <c r="D48" s="23">
        <v>379.4</v>
      </c>
      <c r="E48" s="23">
        <v>360.1</v>
      </c>
      <c r="F48" s="23">
        <v>340.1</v>
      </c>
      <c r="G48" s="23">
        <v>425.6</v>
      </c>
    </row>
    <row r="49" spans="1:9" s="25" customFormat="1" ht="20.100000000000001" customHeight="1" x14ac:dyDescent="0.25">
      <c r="A49" s="18" t="s">
        <v>51</v>
      </c>
      <c r="B49" s="21">
        <v>154</v>
      </c>
      <c r="C49" s="23">
        <f t="shared" si="0"/>
        <v>0</v>
      </c>
      <c r="D49" s="23">
        <v>0</v>
      </c>
      <c r="E49" s="23">
        <v>0</v>
      </c>
      <c r="F49" s="23">
        <v>0</v>
      </c>
      <c r="G49" s="23">
        <v>0</v>
      </c>
      <c r="I49" s="26"/>
    </row>
    <row r="50" spans="1:9" s="25" customFormat="1" ht="20.100000000000001" customHeight="1" x14ac:dyDescent="0.25">
      <c r="A50" s="18" t="s">
        <v>52</v>
      </c>
      <c r="B50" s="21">
        <v>155</v>
      </c>
      <c r="C50" s="23">
        <f t="shared" si="0"/>
        <v>915.2</v>
      </c>
      <c r="D50" s="23">
        <v>398.8</v>
      </c>
      <c r="E50" s="23">
        <v>158.80000000000001</v>
      </c>
      <c r="F50" s="23">
        <v>128.80000000000001</v>
      </c>
      <c r="G50" s="23">
        <v>228.8</v>
      </c>
    </row>
    <row r="51" spans="1:9" s="25" customFormat="1" ht="20.100000000000001" customHeight="1" x14ac:dyDescent="0.25">
      <c r="A51" s="64" t="s">
        <v>54</v>
      </c>
      <c r="B51" s="61"/>
      <c r="C51" s="61"/>
      <c r="D51" s="61"/>
      <c r="E51" s="61"/>
      <c r="F51" s="61"/>
      <c r="G51" s="62"/>
    </row>
    <row r="52" spans="1:9" s="25" customFormat="1" ht="20.100000000000001" customHeight="1" x14ac:dyDescent="0.25">
      <c r="A52" s="18" t="s">
        <v>48</v>
      </c>
      <c r="B52" s="7">
        <v>200</v>
      </c>
      <c r="C52" s="23">
        <f t="shared" ref="C52:C57" si="1">SUM(D52:G52)</f>
        <v>1853.6</v>
      </c>
      <c r="D52" s="23">
        <f t="shared" ref="D52:G56" si="2">D40+D46</f>
        <v>631.9</v>
      </c>
      <c r="E52" s="23">
        <f>E40+E46</f>
        <v>469.3</v>
      </c>
      <c r="F52" s="23">
        <f t="shared" si="2"/>
        <v>377.5</v>
      </c>
      <c r="G52" s="23">
        <f t="shared" si="2"/>
        <v>374.9</v>
      </c>
    </row>
    <row r="53" spans="1:9" s="25" customFormat="1" ht="20.100000000000001" customHeight="1" x14ac:dyDescent="0.25">
      <c r="A53" s="18" t="s">
        <v>49</v>
      </c>
      <c r="B53" s="7">
        <v>210</v>
      </c>
      <c r="C53" s="23">
        <f t="shared" si="1"/>
        <v>24072.1</v>
      </c>
      <c r="D53" s="23">
        <f t="shared" si="2"/>
        <v>6376</v>
      </c>
      <c r="E53" s="23">
        <f t="shared" si="2"/>
        <v>5697</v>
      </c>
      <c r="F53" s="23">
        <f t="shared" si="2"/>
        <v>5807</v>
      </c>
      <c r="G53" s="23">
        <f t="shared" si="2"/>
        <v>6192.1</v>
      </c>
    </row>
    <row r="54" spans="1:9" s="25" customFormat="1" ht="20.100000000000001" customHeight="1" x14ac:dyDescent="0.25">
      <c r="A54" s="18" t="s">
        <v>50</v>
      </c>
      <c r="B54" s="7">
        <v>220</v>
      </c>
      <c r="C54" s="23">
        <f t="shared" si="1"/>
        <v>5137.3</v>
      </c>
      <c r="D54" s="23">
        <f t="shared" si="2"/>
        <v>1345.9</v>
      </c>
      <c r="E54" s="23">
        <f t="shared" si="2"/>
        <v>1235.2</v>
      </c>
      <c r="F54" s="23">
        <f t="shared" si="2"/>
        <v>1205.2</v>
      </c>
      <c r="G54" s="23">
        <f t="shared" si="2"/>
        <v>1351</v>
      </c>
    </row>
    <row r="55" spans="1:9" s="25" customFormat="1" ht="20.100000000000001" customHeight="1" x14ac:dyDescent="0.25">
      <c r="A55" s="18" t="s">
        <v>51</v>
      </c>
      <c r="B55" s="7">
        <v>230</v>
      </c>
      <c r="C55" s="23">
        <f t="shared" si="1"/>
        <v>0</v>
      </c>
      <c r="D55" s="23">
        <f t="shared" si="2"/>
        <v>0</v>
      </c>
      <c r="E55" s="23">
        <f t="shared" si="2"/>
        <v>0</v>
      </c>
      <c r="F55" s="23">
        <f t="shared" si="2"/>
        <v>0</v>
      </c>
      <c r="G55" s="23">
        <f t="shared" si="2"/>
        <v>0</v>
      </c>
    </row>
    <row r="56" spans="1:9" s="25" customFormat="1" ht="20.100000000000001" customHeight="1" x14ac:dyDescent="0.25">
      <c r="A56" s="18" t="s">
        <v>55</v>
      </c>
      <c r="B56" s="7">
        <v>240</v>
      </c>
      <c r="C56" s="23">
        <f t="shared" si="1"/>
        <v>3446.2</v>
      </c>
      <c r="D56" s="23">
        <f t="shared" si="2"/>
        <v>1255.5</v>
      </c>
      <c r="E56" s="23">
        <f t="shared" si="2"/>
        <v>558.29999999999995</v>
      </c>
      <c r="F56" s="23">
        <f t="shared" si="2"/>
        <v>766.2</v>
      </c>
      <c r="G56" s="23">
        <f t="shared" si="2"/>
        <v>866.2</v>
      </c>
    </row>
    <row r="57" spans="1:9" s="25" customFormat="1" ht="20.100000000000001" customHeight="1" x14ac:dyDescent="0.25">
      <c r="A57" s="18" t="s">
        <v>56</v>
      </c>
      <c r="B57" s="7">
        <v>250</v>
      </c>
      <c r="C57" s="23">
        <f t="shared" si="1"/>
        <v>34509.199999999997</v>
      </c>
      <c r="D57" s="23">
        <f>SUM(D52:D56)</f>
        <v>9609.2999999999993</v>
      </c>
      <c r="E57" s="23">
        <f>SUM(E52:E56)</f>
        <v>7959.8</v>
      </c>
      <c r="F57" s="23">
        <f>SUM(F52:F56)</f>
        <v>8155.9</v>
      </c>
      <c r="G57" s="23">
        <f>SUM(G52:G56)</f>
        <v>8784.2000000000007</v>
      </c>
    </row>
    <row r="58" spans="1:9" s="25" customFormat="1" ht="19.5" customHeight="1" x14ac:dyDescent="0.25">
      <c r="A58" s="64" t="s">
        <v>57</v>
      </c>
      <c r="B58" s="61"/>
      <c r="C58" s="61"/>
      <c r="D58" s="61"/>
      <c r="E58" s="61"/>
      <c r="F58" s="61"/>
      <c r="G58" s="62"/>
    </row>
    <row r="59" spans="1:9" s="25" customFormat="1" ht="23.25" customHeight="1" x14ac:dyDescent="0.25">
      <c r="A59" s="18" t="s">
        <v>58</v>
      </c>
      <c r="B59" s="7">
        <v>300</v>
      </c>
      <c r="C59" s="20">
        <f t="shared" ref="C59:C67" si="3">SUM(D59:G59)</f>
        <v>0</v>
      </c>
      <c r="D59" s="27">
        <f>D60</f>
        <v>0</v>
      </c>
      <c r="E59" s="27">
        <f>E60</f>
        <v>0</v>
      </c>
      <c r="F59" s="27">
        <f>F60</f>
        <v>0</v>
      </c>
      <c r="G59" s="27">
        <f>G60</f>
        <v>0</v>
      </c>
    </row>
    <row r="60" spans="1:9" s="25" customFormat="1" ht="30.75" customHeight="1" x14ac:dyDescent="0.25">
      <c r="A60" s="18" t="s">
        <v>59</v>
      </c>
      <c r="B60" s="28">
        <v>301</v>
      </c>
      <c r="C60" s="23">
        <f t="shared" si="3"/>
        <v>0</v>
      </c>
      <c r="D60" s="27"/>
      <c r="E60" s="27"/>
      <c r="F60" s="23"/>
      <c r="G60" s="23"/>
    </row>
    <row r="61" spans="1:9" s="25" customFormat="1" ht="29.25" customHeight="1" x14ac:dyDescent="0.25">
      <c r="A61" s="22" t="s">
        <v>60</v>
      </c>
      <c r="B61" s="29">
        <v>400</v>
      </c>
      <c r="C61" s="20">
        <f t="shared" si="3"/>
        <v>124.9</v>
      </c>
      <c r="D61" s="20">
        <f>SUM(D62:D67)</f>
        <v>44.9</v>
      </c>
      <c r="E61" s="20">
        <f>SUM(E62:E67)</f>
        <v>80</v>
      </c>
      <c r="F61" s="20">
        <f>SUM(F62:F67)</f>
        <v>0</v>
      </c>
      <c r="G61" s="20">
        <f>SUM(G62:G67)</f>
        <v>0</v>
      </c>
    </row>
    <row r="62" spans="1:9" s="25" customFormat="1" ht="20.100000000000001" customHeight="1" x14ac:dyDescent="0.25">
      <c r="A62" s="18" t="s">
        <v>61</v>
      </c>
      <c r="B62" s="30">
        <v>410</v>
      </c>
      <c r="C62" s="23"/>
      <c r="D62" s="23"/>
      <c r="E62" s="23"/>
      <c r="F62" s="23"/>
      <c r="G62" s="23"/>
    </row>
    <row r="63" spans="1:9" s="25" customFormat="1" ht="20.100000000000001" customHeight="1" x14ac:dyDescent="0.25">
      <c r="A63" s="18" t="s">
        <v>62</v>
      </c>
      <c r="B63" s="31">
        <v>420</v>
      </c>
      <c r="C63" s="23">
        <f t="shared" si="3"/>
        <v>124.9</v>
      </c>
      <c r="D63" s="23">
        <v>44.9</v>
      </c>
      <c r="E63" s="23">
        <v>80</v>
      </c>
      <c r="F63" s="23"/>
      <c r="G63" s="23"/>
    </row>
    <row r="64" spans="1:9" s="25" customFormat="1" ht="30.75" customHeight="1" x14ac:dyDescent="0.25">
      <c r="A64" s="18" t="s">
        <v>63</v>
      </c>
      <c r="B64" s="30">
        <v>430</v>
      </c>
      <c r="C64" s="23">
        <f t="shared" si="3"/>
        <v>0</v>
      </c>
      <c r="D64" s="23"/>
      <c r="E64" s="23"/>
      <c r="F64" s="23"/>
      <c r="G64" s="23"/>
    </row>
    <row r="65" spans="1:7" s="25" customFormat="1" ht="28.5" customHeight="1" x14ac:dyDescent="0.25">
      <c r="A65" s="18" t="s">
        <v>64</v>
      </c>
      <c r="B65" s="31">
        <v>440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65</v>
      </c>
      <c r="B66" s="30">
        <v>450</v>
      </c>
      <c r="C66" s="23">
        <f t="shared" si="3"/>
        <v>0</v>
      </c>
      <c r="D66" s="23"/>
      <c r="E66" s="23"/>
      <c r="F66" s="23"/>
      <c r="G66" s="23"/>
    </row>
    <row r="67" spans="1:7" s="25" customFormat="1" ht="20.100000000000001" customHeight="1" x14ac:dyDescent="0.25">
      <c r="A67" s="18" t="s">
        <v>66</v>
      </c>
      <c r="B67" s="32">
        <v>460</v>
      </c>
      <c r="C67" s="23">
        <f t="shared" si="3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64" t="s">
        <v>67</v>
      </c>
      <c r="B68" s="61"/>
      <c r="C68" s="61"/>
      <c r="D68" s="61"/>
      <c r="E68" s="61"/>
      <c r="F68" s="61"/>
      <c r="G68" s="62"/>
    </row>
    <row r="69" spans="1:7" s="25" customFormat="1" ht="33.75" customHeight="1" x14ac:dyDescent="0.25">
      <c r="A69" s="18" t="s">
        <v>68</v>
      </c>
      <c r="B69" s="33">
        <v>500</v>
      </c>
      <c r="C69" s="23">
        <f t="shared" ref="C69:C81" si="4">SUM(D69:G69)</f>
        <v>0</v>
      </c>
      <c r="D69" s="23">
        <f>SUM(D70:D73)</f>
        <v>0</v>
      </c>
      <c r="E69" s="23">
        <f>SUM(E70:E73)</f>
        <v>0</v>
      </c>
      <c r="F69" s="23">
        <f>SUM(F70:F73)</f>
        <v>0</v>
      </c>
      <c r="G69" s="23">
        <f>SUM(G70:G73)</f>
        <v>0</v>
      </c>
    </row>
    <row r="70" spans="1:7" s="25" customFormat="1" ht="20.100000000000001" customHeight="1" x14ac:dyDescent="0.25">
      <c r="A70" s="34" t="s">
        <v>69</v>
      </c>
      <c r="B70" s="32">
        <v>501</v>
      </c>
      <c r="C70" s="23">
        <f t="shared" si="4"/>
        <v>0</v>
      </c>
      <c r="D70" s="23"/>
      <c r="E70" s="23"/>
      <c r="F70" s="23"/>
      <c r="G70" s="23"/>
    </row>
    <row r="71" spans="1:7" s="25" customFormat="1" ht="20.100000000000001" customHeight="1" x14ac:dyDescent="0.25">
      <c r="A71" s="34" t="s">
        <v>70</v>
      </c>
      <c r="B71" s="32">
        <v>502</v>
      </c>
      <c r="C71" s="23">
        <f t="shared" si="4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71</v>
      </c>
      <c r="B72" s="32">
        <v>503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18" t="s">
        <v>72</v>
      </c>
      <c r="B73" s="33">
        <v>510</v>
      </c>
      <c r="C73" s="23">
        <f t="shared" si="4"/>
        <v>0</v>
      </c>
      <c r="D73" s="23"/>
      <c r="E73" s="23"/>
      <c r="F73" s="23"/>
      <c r="G73" s="23"/>
    </row>
    <row r="74" spans="1:7" s="25" customFormat="1" ht="33.75" customHeight="1" x14ac:dyDescent="0.25">
      <c r="A74" s="18" t="s">
        <v>73</v>
      </c>
      <c r="B74" s="33">
        <v>520</v>
      </c>
      <c r="C74" s="23">
        <f t="shared" si="4"/>
        <v>0</v>
      </c>
      <c r="D74" s="23">
        <f>SUM(D75:D78)</f>
        <v>0</v>
      </c>
      <c r="E74" s="23">
        <f>SUM(E75:E78)</f>
        <v>0</v>
      </c>
      <c r="F74" s="23">
        <f>SUM(F75:F78)</f>
        <v>0</v>
      </c>
      <c r="G74" s="23">
        <f>SUM(G75:G78)</f>
        <v>0</v>
      </c>
    </row>
    <row r="75" spans="1:7" s="25" customFormat="1" ht="15.75" customHeight="1" x14ac:dyDescent="0.25">
      <c r="A75" s="34" t="s">
        <v>69</v>
      </c>
      <c r="B75" s="32">
        <v>521</v>
      </c>
      <c r="C75" s="23">
        <f t="shared" si="4"/>
        <v>0</v>
      </c>
      <c r="D75" s="23"/>
      <c r="E75" s="23"/>
      <c r="F75" s="23"/>
      <c r="G75" s="23"/>
    </row>
    <row r="76" spans="1:7" s="25" customFormat="1" ht="12" customHeight="1" x14ac:dyDescent="0.25">
      <c r="A76" s="34" t="s">
        <v>70</v>
      </c>
      <c r="B76" s="32">
        <v>522</v>
      </c>
      <c r="C76" s="23">
        <f t="shared" si="4"/>
        <v>0</v>
      </c>
      <c r="D76" s="23"/>
      <c r="E76" s="23"/>
      <c r="F76" s="23"/>
      <c r="G76" s="23"/>
    </row>
    <row r="77" spans="1:7" s="25" customFormat="1" ht="16.5" customHeight="1" x14ac:dyDescent="0.25">
      <c r="A77" s="34" t="s">
        <v>71</v>
      </c>
      <c r="B77" s="32">
        <v>523</v>
      </c>
      <c r="C77" s="23">
        <f t="shared" si="4"/>
        <v>0</v>
      </c>
      <c r="D77" s="23"/>
      <c r="E77" s="23"/>
      <c r="F77" s="23"/>
      <c r="G77" s="23"/>
    </row>
    <row r="78" spans="1:7" s="25" customFormat="1" ht="20.100000000000001" customHeight="1" x14ac:dyDescent="0.25">
      <c r="A78" s="18" t="s">
        <v>74</v>
      </c>
      <c r="B78" s="33">
        <v>530</v>
      </c>
      <c r="C78" s="23">
        <f t="shared" si="4"/>
        <v>0</v>
      </c>
      <c r="D78" s="23"/>
      <c r="E78" s="23"/>
      <c r="F78" s="23"/>
      <c r="G78" s="23"/>
    </row>
    <row r="79" spans="1:7" ht="20.100000000000001" customHeight="1" x14ac:dyDescent="0.25">
      <c r="A79" s="22" t="s">
        <v>75</v>
      </c>
      <c r="B79" s="35">
        <v>600</v>
      </c>
      <c r="C79" s="20">
        <f t="shared" si="4"/>
        <v>34634.100000000006</v>
      </c>
      <c r="D79" s="20">
        <f>D34+D35+D36+D37+D59+D69</f>
        <v>9654.2000000000007</v>
      </c>
      <c r="E79" s="20">
        <f>E34+E35+E36+E37+E59+E69</f>
        <v>8039.7999999999993</v>
      </c>
      <c r="F79" s="20">
        <f>F34+F35+F36+F37+F59+F69</f>
        <v>8155.9</v>
      </c>
      <c r="G79" s="20">
        <f>G34+G35+G36+G37+G59+G69</f>
        <v>8784.2000000000007</v>
      </c>
    </row>
    <row r="80" spans="1:7" ht="20.100000000000001" customHeight="1" x14ac:dyDescent="0.25">
      <c r="A80" s="22" t="s">
        <v>76</v>
      </c>
      <c r="B80" s="35">
        <v>700</v>
      </c>
      <c r="C80" s="20">
        <f t="shared" si="4"/>
        <v>34634.100000000006</v>
      </c>
      <c r="D80" s="20">
        <f>D57+D61+D74</f>
        <v>9654.1999999999989</v>
      </c>
      <c r="E80" s="20">
        <f>E57+E61+E74</f>
        <v>8039.8</v>
      </c>
      <c r="F80" s="20">
        <f>F57+F61+F74</f>
        <v>8155.9</v>
      </c>
      <c r="G80" s="20">
        <f>G57+G61+G74</f>
        <v>8784.2000000000007</v>
      </c>
    </row>
    <row r="81" spans="1:7" ht="19.5" customHeight="1" x14ac:dyDescent="0.25">
      <c r="A81" s="18" t="s">
        <v>77</v>
      </c>
      <c r="B81" s="19">
        <v>750</v>
      </c>
      <c r="C81" s="23">
        <f t="shared" si="4"/>
        <v>0</v>
      </c>
      <c r="D81" s="23">
        <f>D79-D80</f>
        <v>0</v>
      </c>
      <c r="E81" s="23">
        <f>E79-E80</f>
        <v>0</v>
      </c>
      <c r="F81" s="23">
        <f>F79-F80</f>
        <v>0</v>
      </c>
      <c r="G81" s="23">
        <f>G79-G80</f>
        <v>0</v>
      </c>
    </row>
    <row r="82" spans="1:7" ht="19.5" customHeight="1" x14ac:dyDescent="0.25">
      <c r="A82" s="64" t="s">
        <v>78</v>
      </c>
      <c r="B82" s="61"/>
      <c r="C82" s="23"/>
      <c r="D82" s="36" t="s">
        <v>79</v>
      </c>
      <c r="E82" s="36" t="s">
        <v>80</v>
      </c>
      <c r="F82" s="36" t="s">
        <v>81</v>
      </c>
      <c r="G82" s="36" t="s">
        <v>82</v>
      </c>
    </row>
    <row r="83" spans="1:7" ht="19.5" customHeight="1" x14ac:dyDescent="0.25">
      <c r="A83" s="18" t="s">
        <v>98</v>
      </c>
      <c r="B83" s="19">
        <v>800</v>
      </c>
      <c r="C83" s="23">
        <v>181</v>
      </c>
      <c r="D83" s="27">
        <v>181</v>
      </c>
      <c r="E83" s="53">
        <v>159</v>
      </c>
      <c r="F83" s="53">
        <v>159</v>
      </c>
      <c r="G83" s="53">
        <v>159</v>
      </c>
    </row>
    <row r="84" spans="1:7" ht="19.5" customHeight="1" x14ac:dyDescent="0.25">
      <c r="A84" s="18" t="s">
        <v>83</v>
      </c>
      <c r="B84" s="19">
        <v>810</v>
      </c>
      <c r="C84" s="23"/>
      <c r="D84" s="23"/>
      <c r="E84" s="23"/>
      <c r="F84" s="23"/>
      <c r="G84" s="23"/>
    </row>
    <row r="85" spans="1:7" ht="15.75" customHeight="1" x14ac:dyDescent="0.25">
      <c r="A85" s="18" t="s">
        <v>84</v>
      </c>
      <c r="B85" s="19">
        <v>820</v>
      </c>
      <c r="C85" s="23"/>
      <c r="D85" s="27"/>
      <c r="E85" s="27"/>
      <c r="F85" s="27"/>
      <c r="G85" s="27"/>
    </row>
    <row r="86" spans="1:7" ht="31.5" customHeight="1" x14ac:dyDescent="0.25">
      <c r="A86" s="18" t="s">
        <v>85</v>
      </c>
      <c r="B86" s="19">
        <v>830</v>
      </c>
      <c r="C86" s="23"/>
      <c r="D86" s="27"/>
      <c r="E86" s="27"/>
      <c r="F86" s="27"/>
      <c r="G86" s="27"/>
    </row>
    <row r="87" spans="1:7" ht="16.5" customHeight="1" x14ac:dyDescent="0.25">
      <c r="A87" s="37"/>
      <c r="C87" s="38"/>
      <c r="D87" s="38"/>
      <c r="E87" s="38"/>
      <c r="F87" s="38"/>
      <c r="G87" s="38"/>
    </row>
    <row r="88" spans="1:7" ht="20.100000000000001" customHeight="1" x14ac:dyDescent="0.25">
      <c r="A88" s="39" t="s">
        <v>86</v>
      </c>
      <c r="B88" s="40"/>
      <c r="C88" s="41"/>
      <c r="D88" s="42"/>
      <c r="E88" s="59" t="s">
        <v>96</v>
      </c>
      <c r="F88" s="59"/>
      <c r="G88" s="59"/>
    </row>
    <row r="89" spans="1:7" s="25" customFormat="1" ht="20.100000000000001" customHeight="1" x14ac:dyDescent="0.25">
      <c r="A89" s="43" t="s">
        <v>87</v>
      </c>
      <c r="B89" s="2"/>
      <c r="C89" s="43"/>
      <c r="D89" s="44"/>
      <c r="E89" s="60" t="s">
        <v>88</v>
      </c>
      <c r="F89" s="60"/>
      <c r="G89" s="60"/>
    </row>
    <row r="90" spans="1:7" ht="20.100000000000001" customHeight="1" x14ac:dyDescent="0.25">
      <c r="A90" s="37"/>
      <c r="C90" s="38"/>
      <c r="D90" s="38"/>
      <c r="E90" s="38"/>
      <c r="F90" s="38"/>
      <c r="G90" s="38"/>
    </row>
    <row r="91" spans="1:7" x14ac:dyDescent="0.25">
      <c r="A91" s="37"/>
      <c r="C91" s="38"/>
      <c r="D91" s="38"/>
      <c r="E91" s="38"/>
      <c r="F91" s="38"/>
      <c r="G91" s="38"/>
    </row>
    <row r="92" spans="1:7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45"/>
    </row>
    <row r="132" spans="1:7" x14ac:dyDescent="0.25">
      <c r="A132" s="45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</sheetData>
  <mergeCells count="31">
    <mergeCell ref="F12:G12"/>
    <mergeCell ref="E4:G4"/>
    <mergeCell ref="E6:G6"/>
    <mergeCell ref="E3:G3"/>
    <mergeCell ref="E5:G5"/>
    <mergeCell ref="B24:E24"/>
    <mergeCell ref="B14:C14"/>
    <mergeCell ref="F14:G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27:G27"/>
    <mergeCell ref="E28:F28"/>
    <mergeCell ref="A29:A30"/>
    <mergeCell ref="B29:B30"/>
    <mergeCell ref="C29:C30"/>
    <mergeCell ref="D29:G29"/>
    <mergeCell ref="E88:G88"/>
    <mergeCell ref="E89:G89"/>
    <mergeCell ref="A32:G32"/>
    <mergeCell ref="A33:G33"/>
    <mergeCell ref="A51:G51"/>
    <mergeCell ref="A58:G58"/>
    <mergeCell ref="A68:G68"/>
    <mergeCell ref="A82:B82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J10" sqref="J10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51"/>
      <c r="C1" s="2"/>
      <c r="D1" s="2"/>
      <c r="E1" s="2"/>
      <c r="F1" s="2"/>
      <c r="G1" s="2"/>
    </row>
    <row r="2" spans="1:8" ht="18" x14ac:dyDescent="0.25">
      <c r="A2" s="2"/>
      <c r="B2" s="51"/>
      <c r="C2" s="2"/>
      <c r="D2" s="82"/>
      <c r="E2" s="82"/>
      <c r="F2" s="82"/>
      <c r="G2" s="82"/>
    </row>
    <row r="3" spans="1:8" ht="18" x14ac:dyDescent="0.25">
      <c r="A3" s="2"/>
      <c r="B3" s="51"/>
      <c r="C3" s="2"/>
      <c r="D3" s="2"/>
      <c r="E3" s="2"/>
      <c r="F3" s="2"/>
      <c r="G3" s="2"/>
    </row>
    <row r="4" spans="1:8" ht="18" x14ac:dyDescent="0.25">
      <c r="A4" s="2"/>
      <c r="B4" s="51"/>
      <c r="C4" s="2"/>
      <c r="D4" s="2"/>
      <c r="E4" s="2"/>
      <c r="F4" s="80" t="s">
        <v>0</v>
      </c>
      <c r="G4" s="80"/>
    </row>
    <row r="5" spans="1:8" ht="18" x14ac:dyDescent="0.25">
      <c r="A5" s="2"/>
      <c r="B5" s="51"/>
      <c r="C5" s="2"/>
      <c r="D5" s="2"/>
      <c r="E5" s="76" t="s">
        <v>89</v>
      </c>
      <c r="F5" s="76"/>
      <c r="G5" s="76"/>
    </row>
    <row r="6" spans="1:8" ht="18" x14ac:dyDescent="0.25">
      <c r="A6" s="2"/>
      <c r="B6" s="51"/>
      <c r="C6" s="2"/>
      <c r="D6" s="2"/>
      <c r="E6" s="76" t="s">
        <v>90</v>
      </c>
      <c r="F6" s="76"/>
      <c r="G6" s="76"/>
    </row>
    <row r="7" spans="1:8" ht="18" x14ac:dyDescent="0.25">
      <c r="A7" s="2"/>
      <c r="B7" s="51"/>
      <c r="C7" s="2"/>
      <c r="D7" s="2"/>
      <c r="E7" s="77"/>
      <c r="F7" s="77"/>
      <c r="G7" s="77"/>
    </row>
    <row r="8" spans="1:8" ht="48.75" customHeight="1" x14ac:dyDescent="0.25">
      <c r="A8" s="2"/>
      <c r="B8" s="51"/>
      <c r="C8" s="2"/>
      <c r="D8" s="80" t="s">
        <v>1</v>
      </c>
      <c r="E8" s="80"/>
      <c r="F8" s="80"/>
      <c r="G8" s="80"/>
      <c r="H8" s="80"/>
    </row>
    <row r="9" spans="1:8" ht="18" x14ac:dyDescent="0.25">
      <c r="A9" s="2"/>
      <c r="B9" s="51"/>
      <c r="C9" s="2"/>
      <c r="D9" s="2"/>
      <c r="E9" s="2"/>
      <c r="F9" s="2"/>
      <c r="G9" s="2"/>
    </row>
    <row r="10" spans="1:8" ht="18" x14ac:dyDescent="0.25">
      <c r="A10" s="2"/>
      <c r="B10" s="51"/>
      <c r="C10" s="2"/>
      <c r="D10" s="2"/>
      <c r="E10" s="2"/>
      <c r="F10" s="3" t="s">
        <v>2</v>
      </c>
      <c r="G10" s="48" t="s">
        <v>3</v>
      </c>
    </row>
    <row r="11" spans="1:8" ht="23.25" customHeight="1" x14ac:dyDescent="0.25">
      <c r="A11" s="2"/>
      <c r="B11" s="51"/>
      <c r="C11" s="2"/>
      <c r="D11" s="2"/>
      <c r="E11" s="2"/>
      <c r="F11" s="3" t="s">
        <v>4</v>
      </c>
      <c r="G11" s="48"/>
    </row>
    <row r="12" spans="1:8" ht="18" hidden="1" x14ac:dyDescent="0.25">
      <c r="A12" s="2"/>
      <c r="B12" s="51"/>
      <c r="C12" s="2"/>
      <c r="D12" s="2"/>
      <c r="E12" s="2"/>
      <c r="F12" s="3" t="s">
        <v>5</v>
      </c>
      <c r="G12" s="48"/>
    </row>
    <row r="13" spans="1:8" ht="18" hidden="1" x14ac:dyDescent="0.25">
      <c r="A13" s="2"/>
      <c r="B13" s="51"/>
      <c r="C13" s="2"/>
      <c r="D13" s="2"/>
      <c r="E13" s="2"/>
      <c r="F13" s="3" t="s">
        <v>6</v>
      </c>
      <c r="G13" s="48"/>
    </row>
    <row r="14" spans="1:8" ht="18" hidden="1" x14ac:dyDescent="0.25">
      <c r="A14" s="2"/>
      <c r="B14" s="51"/>
      <c r="C14" s="2"/>
      <c r="D14" s="2"/>
      <c r="E14" s="2"/>
      <c r="F14" s="74" t="s">
        <v>7</v>
      </c>
      <c r="G14" s="75"/>
    </row>
    <row r="15" spans="1:8" ht="18" hidden="1" x14ac:dyDescent="0.25">
      <c r="A15" s="2"/>
      <c r="B15" s="51"/>
      <c r="C15" s="2"/>
      <c r="D15" s="2"/>
      <c r="E15" s="2"/>
      <c r="F15" s="2"/>
      <c r="G15" s="2"/>
    </row>
    <row r="16" spans="1:8" ht="18" hidden="1" x14ac:dyDescent="0.25">
      <c r="A16" s="2"/>
      <c r="B16" s="71"/>
      <c r="C16" s="71"/>
      <c r="D16" s="2"/>
      <c r="E16" s="2"/>
      <c r="F16" s="67" t="s">
        <v>8</v>
      </c>
      <c r="G16" s="67"/>
    </row>
    <row r="17" spans="1:7" ht="33.75" customHeight="1" x14ac:dyDescent="0.25">
      <c r="A17" s="5" t="s">
        <v>9</v>
      </c>
      <c r="B17" s="69" t="s">
        <v>93</v>
      </c>
      <c r="C17" s="69"/>
      <c r="D17" s="69"/>
      <c r="E17" s="70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69" t="s">
        <v>12</v>
      </c>
      <c r="C18" s="69"/>
      <c r="D18" s="69"/>
      <c r="E18" s="70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69" t="s">
        <v>92</v>
      </c>
      <c r="C19" s="69"/>
      <c r="D19" s="69"/>
      <c r="E19" s="70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69" t="s">
        <v>91</v>
      </c>
      <c r="C20" s="69"/>
      <c r="D20" s="69"/>
      <c r="E20" s="70"/>
      <c r="F20" s="8" t="s">
        <v>17</v>
      </c>
      <c r="G20" s="7"/>
    </row>
    <row r="21" spans="1:7" ht="26.25" customHeight="1" x14ac:dyDescent="0.25">
      <c r="A21" s="5" t="s">
        <v>18</v>
      </c>
      <c r="B21" s="69" t="s">
        <v>19</v>
      </c>
      <c r="C21" s="69"/>
      <c r="D21" s="69"/>
      <c r="E21" s="70"/>
      <c r="F21" s="8" t="s">
        <v>20</v>
      </c>
      <c r="G21" s="7"/>
    </row>
    <row r="22" spans="1:7" ht="64.5" customHeight="1" x14ac:dyDescent="0.25">
      <c r="A22" s="5" t="s">
        <v>21</v>
      </c>
      <c r="B22" s="69" t="s">
        <v>22</v>
      </c>
      <c r="C22" s="69"/>
      <c r="D22" s="69"/>
      <c r="E22" s="70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69" t="s">
        <v>25</v>
      </c>
      <c r="C23" s="69"/>
      <c r="D23" s="69"/>
      <c r="E23" s="70"/>
      <c r="F23" s="10"/>
      <c r="G23" s="11"/>
    </row>
    <row r="24" spans="1:7" ht="39.75" customHeight="1" x14ac:dyDescent="0.25">
      <c r="A24" s="5" t="s">
        <v>26</v>
      </c>
      <c r="B24" s="69" t="s">
        <v>27</v>
      </c>
      <c r="C24" s="69"/>
      <c r="D24" s="69"/>
      <c r="E24" s="70"/>
      <c r="F24" s="12"/>
      <c r="G24" s="12"/>
    </row>
    <row r="25" spans="1:7" ht="15.6" x14ac:dyDescent="0.25">
      <c r="A25" s="5" t="s">
        <v>28</v>
      </c>
      <c r="B25" s="72" t="s">
        <v>95</v>
      </c>
      <c r="C25" s="72"/>
      <c r="D25" s="72"/>
      <c r="E25" s="73"/>
      <c r="F25" s="11"/>
      <c r="G25" s="11"/>
    </row>
    <row r="26" spans="1:7" ht="15.6" x14ac:dyDescent="0.25">
      <c r="A26" s="5" t="s">
        <v>29</v>
      </c>
      <c r="B26" s="69" t="s">
        <v>96</v>
      </c>
      <c r="C26" s="69"/>
      <c r="D26" s="69"/>
      <c r="E26" s="70"/>
      <c r="F26" s="12"/>
      <c r="G26" s="12"/>
    </row>
    <row r="27" spans="1:7" ht="18" x14ac:dyDescent="0.25">
      <c r="A27" s="2"/>
      <c r="B27" s="51"/>
      <c r="C27" s="2"/>
      <c r="D27" s="2"/>
      <c r="E27" s="2"/>
      <c r="F27" s="2"/>
      <c r="G27" s="2"/>
    </row>
    <row r="28" spans="1:7" ht="17.399999999999999" x14ac:dyDescent="0.25">
      <c r="A28" s="65" t="s">
        <v>97</v>
      </c>
      <c r="B28" s="65"/>
      <c r="C28" s="65"/>
      <c r="D28" s="65"/>
      <c r="E28" s="65"/>
      <c r="F28" s="65"/>
      <c r="G28" s="65"/>
    </row>
    <row r="29" spans="1:7" ht="17.399999999999999" x14ac:dyDescent="0.25">
      <c r="A29" s="81"/>
      <c r="B29" s="81"/>
      <c r="C29" s="81"/>
      <c r="D29" s="81"/>
      <c r="E29" s="81"/>
      <c r="F29" s="81"/>
      <c r="G29" s="81"/>
    </row>
    <row r="30" spans="1:7" ht="34.799999999999997" x14ac:dyDescent="0.25">
      <c r="A30" s="47"/>
      <c r="B30" s="14"/>
      <c r="C30" s="47"/>
      <c r="D30" s="47"/>
      <c r="E30" s="66" t="s">
        <v>30</v>
      </c>
      <c r="F30" s="66"/>
      <c r="G30" s="47" t="s">
        <v>31</v>
      </c>
    </row>
    <row r="31" spans="1:7" ht="18" x14ac:dyDescent="0.25">
      <c r="A31" s="67" t="s">
        <v>32</v>
      </c>
      <c r="B31" s="68" t="s">
        <v>33</v>
      </c>
      <c r="C31" s="68" t="s">
        <v>34</v>
      </c>
      <c r="D31" s="68" t="s">
        <v>35</v>
      </c>
      <c r="E31" s="68"/>
      <c r="F31" s="68"/>
      <c r="G31" s="68"/>
    </row>
    <row r="32" spans="1:7" ht="18" x14ac:dyDescent="0.25">
      <c r="A32" s="67"/>
      <c r="B32" s="68"/>
      <c r="C32" s="68"/>
      <c r="D32" s="15" t="s">
        <v>36</v>
      </c>
      <c r="E32" s="15" t="s">
        <v>37</v>
      </c>
      <c r="F32" s="15" t="s">
        <v>38</v>
      </c>
      <c r="G32" s="15" t="s">
        <v>39</v>
      </c>
    </row>
    <row r="33" spans="1:7" ht="18" x14ac:dyDescent="0.25">
      <c r="A33" s="48">
        <v>1</v>
      </c>
      <c r="B33" s="49">
        <v>2</v>
      </c>
      <c r="C33" s="49">
        <v>5</v>
      </c>
      <c r="D33" s="49">
        <v>6</v>
      </c>
      <c r="E33" s="49">
        <v>7</v>
      </c>
      <c r="F33" s="49">
        <v>8</v>
      </c>
      <c r="G33" s="49">
        <v>9</v>
      </c>
    </row>
    <row r="34" spans="1:7" ht="15.6" x14ac:dyDescent="0.25">
      <c r="A34" s="61" t="s">
        <v>40</v>
      </c>
      <c r="B34" s="61"/>
      <c r="C34" s="61"/>
      <c r="D34" s="61"/>
      <c r="E34" s="61"/>
      <c r="F34" s="61"/>
      <c r="G34" s="62"/>
    </row>
    <row r="35" spans="1:7" ht="15.6" x14ac:dyDescent="0.25">
      <c r="A35" s="63" t="s">
        <v>41</v>
      </c>
      <c r="B35" s="63"/>
      <c r="C35" s="63"/>
      <c r="D35" s="63"/>
      <c r="E35" s="63"/>
      <c r="F35" s="63"/>
      <c r="G35" s="63"/>
    </row>
    <row r="36" spans="1:7" ht="71.25" customHeight="1" x14ac:dyDescent="0.25">
      <c r="A36" s="18" t="s">
        <v>42</v>
      </c>
      <c r="B36" s="19">
        <v>100</v>
      </c>
      <c r="C36" s="20">
        <f>SUM(D36:G36)</f>
        <v>21629.9</v>
      </c>
      <c r="D36" s="20">
        <v>5025</v>
      </c>
      <c r="E36" s="20">
        <v>5880.4</v>
      </c>
      <c r="F36" s="20">
        <v>5788.6</v>
      </c>
      <c r="G36" s="20">
        <v>4935.8999999999996</v>
      </c>
    </row>
    <row r="37" spans="1:7" ht="53.25" customHeight="1" x14ac:dyDescent="0.25">
      <c r="A37" s="18" t="s">
        <v>43</v>
      </c>
      <c r="B37" s="19">
        <v>110</v>
      </c>
      <c r="C37" s="20">
        <f>SUM(D37:G37)</f>
        <v>3145.2</v>
      </c>
      <c r="D37" s="20">
        <v>1214.7</v>
      </c>
      <c r="E37" s="20">
        <v>359.3</v>
      </c>
      <c r="F37" s="20">
        <v>359.3</v>
      </c>
      <c r="G37" s="20">
        <v>1211.9000000000001</v>
      </c>
    </row>
    <row r="38" spans="1:7" ht="75" customHeight="1" x14ac:dyDescent="0.25">
      <c r="A38" s="18" t="s">
        <v>44</v>
      </c>
      <c r="B38" s="21">
        <v>120</v>
      </c>
      <c r="C38" s="20">
        <f>SUM(D38:G38)</f>
        <v>700</v>
      </c>
      <c r="D38" s="20">
        <v>175</v>
      </c>
      <c r="E38" s="20">
        <v>175</v>
      </c>
      <c r="F38" s="20">
        <v>175</v>
      </c>
      <c r="G38" s="20">
        <v>175</v>
      </c>
    </row>
    <row r="39" spans="1:7" ht="39.75" customHeight="1" x14ac:dyDescent="0.25">
      <c r="A39" s="18" t="s">
        <v>45</v>
      </c>
      <c r="B39" s="21">
        <v>130</v>
      </c>
      <c r="C39" s="20">
        <f>SUM(D39:G39)</f>
        <v>0</v>
      </c>
      <c r="D39" s="20"/>
      <c r="E39" s="20"/>
      <c r="F39" s="20"/>
      <c r="G39" s="20"/>
    </row>
    <row r="40" spans="1:7" ht="85.5" customHeight="1" x14ac:dyDescent="0.25">
      <c r="A40" s="46" t="s">
        <v>46</v>
      </c>
      <c r="B40" s="19">
        <v>140</v>
      </c>
      <c r="C40" s="20">
        <f>SUM(D40:G40)</f>
        <v>19941.5</v>
      </c>
      <c r="D40" s="20">
        <f>SUM(D42:D46)</f>
        <v>5031.3</v>
      </c>
      <c r="E40" s="20">
        <f>SUM(E42:E46)</f>
        <v>5031.3</v>
      </c>
      <c r="F40" s="20">
        <f>SUM(F42:F46)</f>
        <v>4939.5</v>
      </c>
      <c r="G40" s="20">
        <f>SUM(G42:G46)</f>
        <v>4939.3999999999996</v>
      </c>
    </row>
    <row r="41" spans="1:7" ht="57.75" customHeight="1" x14ac:dyDescent="0.25">
      <c r="A41" s="18" t="s">
        <v>47</v>
      </c>
      <c r="B41" s="19"/>
      <c r="C41" s="20"/>
      <c r="D41" s="23"/>
      <c r="E41" s="23"/>
      <c r="F41" s="23"/>
      <c r="G41" s="23"/>
    </row>
    <row r="42" spans="1:7" ht="35.25" customHeight="1" x14ac:dyDescent="0.25">
      <c r="A42" s="18" t="s">
        <v>48</v>
      </c>
      <c r="B42" s="24">
        <v>141</v>
      </c>
      <c r="C42" s="23">
        <f t="shared" ref="C42:C52" si="0">SUM(D42:G42)</f>
        <v>1583.6</v>
      </c>
      <c r="D42" s="23">
        <v>441.8</v>
      </c>
      <c r="E42" s="23">
        <v>441.8</v>
      </c>
      <c r="F42" s="23">
        <v>350</v>
      </c>
      <c r="G42" s="23">
        <v>350</v>
      </c>
    </row>
    <row r="43" spans="1:7" ht="15.6" x14ac:dyDescent="0.25">
      <c r="A43" s="18" t="s">
        <v>49</v>
      </c>
      <c r="B43" s="24">
        <v>142</v>
      </c>
      <c r="C43" s="23">
        <f t="shared" si="0"/>
        <v>12714.4</v>
      </c>
      <c r="D43" s="23">
        <v>3178.6</v>
      </c>
      <c r="E43" s="23">
        <v>3178.6</v>
      </c>
      <c r="F43" s="23">
        <v>3178.6</v>
      </c>
      <c r="G43" s="23">
        <v>3178.6</v>
      </c>
    </row>
    <row r="44" spans="1:7" ht="31.2" x14ac:dyDescent="0.25">
      <c r="A44" s="18" t="s">
        <v>50</v>
      </c>
      <c r="B44" s="24">
        <v>143</v>
      </c>
      <c r="C44" s="23">
        <f t="shared" si="0"/>
        <v>2797.2</v>
      </c>
      <c r="D44" s="23">
        <v>699.3</v>
      </c>
      <c r="E44" s="23">
        <v>699.3</v>
      </c>
      <c r="F44" s="23">
        <v>699.3</v>
      </c>
      <c r="G44" s="23">
        <v>699.3</v>
      </c>
    </row>
    <row r="45" spans="1:7" ht="15.6" x14ac:dyDescent="0.25">
      <c r="A45" s="18" t="s">
        <v>51</v>
      </c>
      <c r="B45" s="24">
        <v>144</v>
      </c>
      <c r="C45" s="23">
        <f t="shared" si="0"/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ht="15.6" x14ac:dyDescent="0.25">
      <c r="A46" s="18" t="s">
        <v>52</v>
      </c>
      <c r="B46" s="24">
        <v>145</v>
      </c>
      <c r="C46" s="23">
        <f t="shared" si="0"/>
        <v>2846.3</v>
      </c>
      <c r="D46" s="23">
        <v>711.6</v>
      </c>
      <c r="E46" s="23">
        <v>711.6</v>
      </c>
      <c r="F46" s="23">
        <v>711.6</v>
      </c>
      <c r="G46" s="23">
        <v>711.5</v>
      </c>
    </row>
    <row r="47" spans="1:7" ht="71.25" customHeight="1" x14ac:dyDescent="0.25">
      <c r="A47" s="46" t="s">
        <v>53</v>
      </c>
      <c r="B47" s="19">
        <v>150</v>
      </c>
      <c r="C47" s="20">
        <f t="shared" si="0"/>
        <v>5533.6</v>
      </c>
      <c r="D47" s="20">
        <f>SUM(D48:D52)</f>
        <v>1383.4</v>
      </c>
      <c r="E47" s="20">
        <f>SUM(E48:E52)</f>
        <v>1383.4</v>
      </c>
      <c r="F47" s="20">
        <f>SUM(F48:F52)</f>
        <v>1383.4</v>
      </c>
      <c r="G47" s="20">
        <f>SUM(G48:G52)</f>
        <v>1383.4</v>
      </c>
    </row>
    <row r="48" spans="1:7" ht="36" customHeight="1" x14ac:dyDescent="0.25">
      <c r="A48" s="18" t="s">
        <v>48</v>
      </c>
      <c r="B48" s="21">
        <v>151</v>
      </c>
      <c r="C48" s="23">
        <f t="shared" si="0"/>
        <v>89.6</v>
      </c>
      <c r="D48" s="23">
        <v>22.4</v>
      </c>
      <c r="E48" s="23">
        <v>22.4</v>
      </c>
      <c r="F48" s="23">
        <v>22.4</v>
      </c>
      <c r="G48" s="23">
        <v>22.4</v>
      </c>
    </row>
    <row r="49" spans="1:7" ht="15.6" x14ac:dyDescent="0.25">
      <c r="A49" s="18" t="s">
        <v>49</v>
      </c>
      <c r="B49" s="21">
        <v>152</v>
      </c>
      <c r="C49" s="23">
        <f t="shared" si="0"/>
        <v>3500</v>
      </c>
      <c r="D49" s="23">
        <v>875</v>
      </c>
      <c r="E49" s="23">
        <v>875</v>
      </c>
      <c r="F49" s="23">
        <v>875</v>
      </c>
      <c r="G49" s="23">
        <v>875</v>
      </c>
    </row>
    <row r="50" spans="1:7" ht="31.2" x14ac:dyDescent="0.25">
      <c r="A50" s="18" t="s">
        <v>50</v>
      </c>
      <c r="B50" s="21">
        <v>153</v>
      </c>
      <c r="C50" s="23">
        <f t="shared" si="0"/>
        <v>770</v>
      </c>
      <c r="D50" s="23">
        <v>192.5</v>
      </c>
      <c r="E50" s="23">
        <v>192.5</v>
      </c>
      <c r="F50" s="23">
        <v>192.5</v>
      </c>
      <c r="G50" s="23">
        <v>192.5</v>
      </c>
    </row>
    <row r="51" spans="1:7" ht="15.6" x14ac:dyDescent="0.25">
      <c r="A51" s="18" t="s">
        <v>51</v>
      </c>
      <c r="B51" s="21">
        <v>154</v>
      </c>
      <c r="C51" s="23">
        <f t="shared" si="0"/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ht="15.6" x14ac:dyDescent="0.25">
      <c r="A52" s="18" t="s">
        <v>52</v>
      </c>
      <c r="B52" s="21">
        <v>155</v>
      </c>
      <c r="C52" s="23">
        <f t="shared" si="0"/>
        <v>1174</v>
      </c>
      <c r="D52" s="23">
        <v>293.5</v>
      </c>
      <c r="E52" s="23">
        <v>293.5</v>
      </c>
      <c r="F52" s="23">
        <v>293.5</v>
      </c>
      <c r="G52" s="23">
        <v>293.5</v>
      </c>
    </row>
    <row r="53" spans="1:7" ht="15.6" x14ac:dyDescent="0.25">
      <c r="A53" s="64" t="s">
        <v>54</v>
      </c>
      <c r="B53" s="61"/>
      <c r="C53" s="61"/>
      <c r="D53" s="61"/>
      <c r="E53" s="61"/>
      <c r="F53" s="61"/>
      <c r="G53" s="62"/>
    </row>
    <row r="54" spans="1:7" ht="15.6" x14ac:dyDescent="0.25">
      <c r="A54" s="18" t="s">
        <v>48</v>
      </c>
      <c r="B54" s="7">
        <v>200</v>
      </c>
      <c r="C54" s="23">
        <f t="shared" ref="C54:C59" si="1">SUM(D54:G54)</f>
        <v>1673.1999999999998</v>
      </c>
      <c r="D54" s="23">
        <f t="shared" ref="D54:G58" si="2">D42+D48</f>
        <v>464.2</v>
      </c>
      <c r="E54" s="23">
        <f>E42+E48</f>
        <v>464.2</v>
      </c>
      <c r="F54" s="23">
        <f t="shared" si="2"/>
        <v>372.4</v>
      </c>
      <c r="G54" s="23">
        <f t="shared" si="2"/>
        <v>372.4</v>
      </c>
    </row>
    <row r="55" spans="1:7" ht="45.75" customHeight="1" x14ac:dyDescent="0.25">
      <c r="A55" s="18" t="s">
        <v>49</v>
      </c>
      <c r="B55" s="7">
        <v>210</v>
      </c>
      <c r="C55" s="23">
        <f t="shared" si="1"/>
        <v>16214.4</v>
      </c>
      <c r="D55" s="23">
        <f t="shared" si="2"/>
        <v>4053.6</v>
      </c>
      <c r="E55" s="23">
        <f t="shared" si="2"/>
        <v>4053.6</v>
      </c>
      <c r="F55" s="23">
        <f t="shared" si="2"/>
        <v>4053.6</v>
      </c>
      <c r="G55" s="23">
        <f t="shared" si="2"/>
        <v>4053.6</v>
      </c>
    </row>
    <row r="56" spans="1:7" ht="31.2" x14ac:dyDescent="0.25">
      <c r="A56" s="18" t="s">
        <v>50</v>
      </c>
      <c r="B56" s="7">
        <v>220</v>
      </c>
      <c r="C56" s="23">
        <f t="shared" si="1"/>
        <v>3567.2</v>
      </c>
      <c r="D56" s="23">
        <f t="shared" si="2"/>
        <v>891.8</v>
      </c>
      <c r="E56" s="23">
        <f t="shared" si="2"/>
        <v>891.8</v>
      </c>
      <c r="F56" s="23">
        <f t="shared" si="2"/>
        <v>891.8</v>
      </c>
      <c r="G56" s="23">
        <f t="shared" si="2"/>
        <v>891.8</v>
      </c>
    </row>
    <row r="57" spans="1:7" ht="15.6" x14ac:dyDescent="0.25">
      <c r="A57" s="18" t="s">
        <v>51</v>
      </c>
      <c r="B57" s="7">
        <v>230</v>
      </c>
      <c r="C57" s="23">
        <f t="shared" si="1"/>
        <v>0</v>
      </c>
      <c r="D57" s="23">
        <f t="shared" si="2"/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</row>
    <row r="58" spans="1:7" ht="15.6" x14ac:dyDescent="0.25">
      <c r="A58" s="18" t="s">
        <v>55</v>
      </c>
      <c r="B58" s="7">
        <v>240</v>
      </c>
      <c r="C58" s="23">
        <f t="shared" si="1"/>
        <v>4020.3</v>
      </c>
      <c r="D58" s="23">
        <f t="shared" si="2"/>
        <v>1005.1</v>
      </c>
      <c r="E58" s="23">
        <f t="shared" si="2"/>
        <v>1005.1</v>
      </c>
      <c r="F58" s="23">
        <f t="shared" si="2"/>
        <v>1005.1</v>
      </c>
      <c r="G58" s="23">
        <f t="shared" si="2"/>
        <v>1005</v>
      </c>
    </row>
    <row r="59" spans="1:7" ht="52.5" customHeight="1" x14ac:dyDescent="0.25">
      <c r="A59" s="18" t="s">
        <v>56</v>
      </c>
      <c r="B59" s="7">
        <v>250</v>
      </c>
      <c r="C59" s="23">
        <f t="shared" si="1"/>
        <v>25475.100000000002</v>
      </c>
      <c r="D59" s="23">
        <f>SUM(D54:D58)</f>
        <v>6414.7000000000007</v>
      </c>
      <c r="E59" s="23">
        <f>SUM(E54:E58)</f>
        <v>6414.7000000000007</v>
      </c>
      <c r="F59" s="23">
        <f>SUM(F54:F58)</f>
        <v>6322.9000000000005</v>
      </c>
      <c r="G59" s="23">
        <f>SUM(G54:G58)</f>
        <v>6322.8</v>
      </c>
    </row>
    <row r="60" spans="1:7" ht="22.5" customHeight="1" x14ac:dyDescent="0.25">
      <c r="A60" s="64" t="s">
        <v>57</v>
      </c>
      <c r="B60" s="61"/>
      <c r="C60" s="61"/>
      <c r="D60" s="61"/>
      <c r="E60" s="61"/>
      <c r="F60" s="61"/>
      <c r="G60" s="62"/>
    </row>
    <row r="61" spans="1:7" ht="51.75" customHeight="1" x14ac:dyDescent="0.25">
      <c r="A61" s="18" t="s">
        <v>58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7" ht="57" customHeight="1" x14ac:dyDescent="0.25">
      <c r="A62" s="18" t="s">
        <v>59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7" ht="55.5" customHeight="1" x14ac:dyDescent="0.25">
      <c r="A63" s="46" t="s">
        <v>60</v>
      </c>
      <c r="B63" s="29">
        <v>400</v>
      </c>
      <c r="C63" s="20">
        <f t="shared" si="3"/>
        <v>0</v>
      </c>
      <c r="D63" s="20">
        <f>SUM(D64:D69)</f>
        <v>0</v>
      </c>
      <c r="E63" s="20">
        <f>SUM(E64:E69)</f>
        <v>0</v>
      </c>
      <c r="F63" s="20">
        <f>SUM(F64:F69)</f>
        <v>0</v>
      </c>
      <c r="G63" s="20">
        <f>SUM(G64:G69)</f>
        <v>0</v>
      </c>
    </row>
    <row r="64" spans="1:7" ht="42.75" customHeight="1" x14ac:dyDescent="0.25">
      <c r="A64" s="18" t="s">
        <v>61</v>
      </c>
      <c r="B64" s="30">
        <v>410</v>
      </c>
      <c r="C64" s="23"/>
      <c r="D64" s="23"/>
      <c r="E64" s="23"/>
      <c r="F64" s="23"/>
      <c r="G64" s="23"/>
    </row>
    <row r="65" spans="1:7" ht="54" customHeight="1" x14ac:dyDescent="0.25">
      <c r="A65" s="18" t="s">
        <v>62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ht="59.25" customHeight="1" x14ac:dyDescent="0.25">
      <c r="A66" s="18" t="s">
        <v>63</v>
      </c>
      <c r="B66" s="30">
        <v>430</v>
      </c>
      <c r="C66" s="23">
        <f t="shared" si="3"/>
        <v>0</v>
      </c>
      <c r="D66" s="23"/>
      <c r="E66" s="23"/>
      <c r="F66" s="23"/>
      <c r="G66" s="23"/>
    </row>
    <row r="67" spans="1:7" ht="43.5" customHeight="1" x14ac:dyDescent="0.25">
      <c r="A67" s="18" t="s">
        <v>64</v>
      </c>
      <c r="B67" s="31">
        <v>440</v>
      </c>
      <c r="C67" s="23">
        <f t="shared" si="3"/>
        <v>0</v>
      </c>
      <c r="D67" s="23"/>
      <c r="E67" s="23"/>
      <c r="F67" s="23"/>
      <c r="G67" s="23"/>
    </row>
    <row r="68" spans="1:7" ht="51.75" customHeight="1" x14ac:dyDescent="0.25">
      <c r="A68" s="18" t="s">
        <v>65</v>
      </c>
      <c r="B68" s="30">
        <v>450</v>
      </c>
      <c r="C68" s="23">
        <f t="shared" si="3"/>
        <v>0</v>
      </c>
      <c r="D68" s="23"/>
      <c r="E68" s="23"/>
      <c r="F68" s="23"/>
      <c r="G68" s="23"/>
    </row>
    <row r="69" spans="1:7" ht="15.6" x14ac:dyDescent="0.25">
      <c r="A69" s="18" t="s">
        <v>66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ht="15.6" x14ac:dyDescent="0.25">
      <c r="A70" s="64" t="s">
        <v>67</v>
      </c>
      <c r="B70" s="61"/>
      <c r="C70" s="61"/>
      <c r="D70" s="61"/>
      <c r="E70" s="61"/>
      <c r="F70" s="61"/>
      <c r="G70" s="62"/>
    </row>
    <row r="71" spans="1:7" ht="46.8" x14ac:dyDescent="0.25">
      <c r="A71" s="18" t="s">
        <v>68</v>
      </c>
      <c r="B71" s="33">
        <v>500</v>
      </c>
      <c r="C71" s="23">
        <f t="shared" ref="C71:C83" si="4">SUM(D71:G71)</f>
        <v>0</v>
      </c>
      <c r="D71" s="23">
        <f>SUM(D72:D75)</f>
        <v>0</v>
      </c>
      <c r="E71" s="23">
        <f>SUM(E72:E75)</f>
        <v>0</v>
      </c>
      <c r="F71" s="23">
        <f>SUM(F72:F75)</f>
        <v>0</v>
      </c>
      <c r="G71" s="23">
        <f>SUM(G72:G75)</f>
        <v>0</v>
      </c>
    </row>
    <row r="72" spans="1:7" ht="15.6" x14ac:dyDescent="0.25">
      <c r="A72" s="34" t="s">
        <v>69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ht="15.6" x14ac:dyDescent="0.25">
      <c r="A73" s="34" t="s">
        <v>70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ht="15.6" x14ac:dyDescent="0.25">
      <c r="A74" s="34" t="s">
        <v>71</v>
      </c>
      <c r="B74" s="32">
        <v>503</v>
      </c>
      <c r="C74" s="23">
        <f t="shared" si="4"/>
        <v>0</v>
      </c>
      <c r="D74" s="23"/>
      <c r="E74" s="23"/>
      <c r="F74" s="23"/>
      <c r="G74" s="23"/>
    </row>
    <row r="75" spans="1:7" ht="31.2" x14ac:dyDescent="0.25">
      <c r="A75" s="18" t="s">
        <v>72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ht="62.25" customHeight="1" x14ac:dyDescent="0.25">
      <c r="A76" s="18" t="s">
        <v>73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6" x14ac:dyDescent="0.25">
      <c r="A77" s="34" t="s">
        <v>69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ht="15.6" x14ac:dyDescent="0.25">
      <c r="A78" s="34" t="s">
        <v>70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ht="15.6" x14ac:dyDescent="0.25">
      <c r="A79" s="34" t="s">
        <v>71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ht="31.2" x14ac:dyDescent="0.25">
      <c r="A80" s="18" t="s">
        <v>74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15.6" x14ac:dyDescent="0.25">
      <c r="A81" s="46" t="s">
        <v>75</v>
      </c>
      <c r="B81" s="35">
        <v>600</v>
      </c>
      <c r="C81" s="20">
        <f t="shared" si="4"/>
        <v>25475.1</v>
      </c>
      <c r="D81" s="20">
        <f>D36+D37+D38+D39+D61+D71</f>
        <v>6414.7</v>
      </c>
      <c r="E81" s="20">
        <f>E36+E37+E38+E39+E61+E71</f>
        <v>6414.7</v>
      </c>
      <c r="F81" s="20">
        <f>F36+F37+F38+F39+F61+F71</f>
        <v>6322.9000000000005</v>
      </c>
      <c r="G81" s="20">
        <f>G36+G37+G38+G39+G61+G71</f>
        <v>6322.7999999999993</v>
      </c>
    </row>
    <row r="82" spans="1:7" ht="15.6" x14ac:dyDescent="0.25">
      <c r="A82" s="46" t="s">
        <v>76</v>
      </c>
      <c r="B82" s="35">
        <v>700</v>
      </c>
      <c r="C82" s="20">
        <f t="shared" si="4"/>
        <v>25475.100000000002</v>
      </c>
      <c r="D82" s="20">
        <f>D59+D63+D76</f>
        <v>6414.7000000000007</v>
      </c>
      <c r="E82" s="20">
        <f>E59+E63+E76</f>
        <v>6414.7000000000007</v>
      </c>
      <c r="F82" s="20">
        <f>F59+F63+F76</f>
        <v>6322.9000000000005</v>
      </c>
      <c r="G82" s="20">
        <f>G59+G63+G76</f>
        <v>6322.8</v>
      </c>
    </row>
    <row r="83" spans="1:7" ht="15.6" x14ac:dyDescent="0.25">
      <c r="A83" s="18" t="s">
        <v>77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31.2" x14ac:dyDescent="0.25">
      <c r="A84" s="64" t="s">
        <v>78</v>
      </c>
      <c r="B84" s="61"/>
      <c r="C84" s="23"/>
      <c r="D84" s="36" t="s">
        <v>79</v>
      </c>
      <c r="E84" s="36" t="s">
        <v>80</v>
      </c>
      <c r="F84" s="36" t="s">
        <v>81</v>
      </c>
      <c r="G84" s="36" t="s">
        <v>82</v>
      </c>
    </row>
    <row r="85" spans="1:7" ht="51" customHeight="1" x14ac:dyDescent="0.25">
      <c r="A85" s="18" t="s">
        <v>98</v>
      </c>
      <c r="B85" s="19">
        <v>800</v>
      </c>
      <c r="C85" s="23">
        <v>111</v>
      </c>
      <c r="D85" s="27">
        <v>111</v>
      </c>
      <c r="E85" s="27">
        <v>111</v>
      </c>
      <c r="F85" s="27">
        <v>111</v>
      </c>
      <c r="G85" s="27">
        <v>111</v>
      </c>
    </row>
    <row r="86" spans="1:7" ht="60.75" customHeight="1" x14ac:dyDescent="0.25">
      <c r="A86" s="18" t="s">
        <v>83</v>
      </c>
      <c r="B86" s="19">
        <v>810</v>
      </c>
      <c r="C86" s="23"/>
      <c r="D86" s="23"/>
      <c r="E86" s="23"/>
      <c r="F86" s="23"/>
      <c r="G86" s="23"/>
    </row>
    <row r="87" spans="1:7" ht="22.5" customHeight="1" x14ac:dyDescent="0.25">
      <c r="A87" s="18" t="s">
        <v>84</v>
      </c>
      <c r="B87" s="19">
        <v>820</v>
      </c>
      <c r="C87" s="23"/>
      <c r="D87" s="27"/>
      <c r="E87" s="27"/>
      <c r="F87" s="27"/>
      <c r="G87" s="27"/>
    </row>
    <row r="88" spans="1:7" ht="51.75" customHeight="1" x14ac:dyDescent="0.25">
      <c r="A88" s="18" t="s">
        <v>85</v>
      </c>
      <c r="B88" s="19">
        <v>830</v>
      </c>
      <c r="C88" s="23"/>
      <c r="D88" s="27"/>
      <c r="E88" s="27"/>
      <c r="F88" s="27"/>
      <c r="G88" s="27"/>
    </row>
    <row r="89" spans="1:7" ht="18" x14ac:dyDescent="0.25">
      <c r="A89" s="50"/>
      <c r="B89" s="51"/>
      <c r="C89" s="38"/>
      <c r="D89" s="38"/>
      <c r="E89" s="38"/>
      <c r="F89" s="38"/>
      <c r="G89" s="38"/>
    </row>
    <row r="90" spans="1:7" ht="78.75" customHeight="1" x14ac:dyDescent="0.25">
      <c r="A90" s="39" t="s">
        <v>86</v>
      </c>
      <c r="B90" s="40"/>
      <c r="C90" s="41"/>
      <c r="D90" s="42"/>
      <c r="E90" s="59" t="s">
        <v>96</v>
      </c>
      <c r="F90" s="59"/>
      <c r="G90" s="59"/>
    </row>
    <row r="91" spans="1:7" ht="18" x14ac:dyDescent="0.25">
      <c r="A91" s="43" t="s">
        <v>87</v>
      </c>
      <c r="B91" s="2"/>
      <c r="C91" s="43"/>
      <c r="D91" s="44"/>
      <c r="E91" s="60" t="s">
        <v>88</v>
      </c>
      <c r="F91" s="60"/>
      <c r="G91" s="60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I. Фін план на 01.04..2022</vt:lpstr>
      <vt:lpstr>Лист2</vt:lpstr>
      <vt:lpstr>'I. Фін план на 01.04..2022'!Заголовки_для_печати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2022-04-22T10:59:01Z</cp:lastPrinted>
  <dcterms:created xsi:type="dcterms:W3CDTF">2019-11-29T06:39:23Z</dcterms:created>
  <dcterms:modified xsi:type="dcterms:W3CDTF">2022-05-12T10:37:11Z</dcterms:modified>
</cp:coreProperties>
</file>